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20" yWindow="105" windowWidth="20265" windowHeight="12150"/>
  </bookViews>
  <sheets>
    <sheet name="Summary" sheetId="3" r:id="rId1"/>
    <sheet name="lca250k_UnitaryAuthority_Stats" sheetId="1" r:id="rId2"/>
  </sheets>
  <definedNames>
    <definedName name="_xlnm.Database">lca250k_UnitaryAuthority_Stats!$A$1:$C$403</definedName>
  </definedNames>
  <calcPr calcId="145621"/>
  <pivotCaches>
    <pivotCache cacheId="0" r:id="rId3"/>
  </pivotCaches>
</workbook>
</file>

<file path=xl/calcChain.xml><?xml version="1.0" encoding="utf-8"?>
<calcChain xmlns="http://schemas.openxmlformats.org/spreadsheetml/2006/main">
  <c r="M38" i="3" l="1"/>
  <c r="L38" i="3"/>
  <c r="K38" i="3"/>
  <c r="J38" i="3"/>
  <c r="I38" i="3"/>
  <c r="H38" i="3"/>
  <c r="G38" i="3"/>
  <c r="F38" i="3"/>
  <c r="E38" i="3"/>
  <c r="D38" i="3"/>
  <c r="Q38" i="3"/>
  <c r="P38" i="3"/>
  <c r="O38" i="3"/>
  <c r="N38" i="3"/>
  <c r="C38" i="3"/>
  <c r="B38" i="3"/>
  <c r="R38" i="3"/>
</calcChain>
</file>

<file path=xl/sharedStrings.xml><?xml version="1.0" encoding="utf-8"?>
<sst xmlns="http://schemas.openxmlformats.org/spreadsheetml/2006/main" count="539" uniqueCount="47">
  <si>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</si>
  <si>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</si>
  <si>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</si>
  <si>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</si>
  <si>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</si>
  <si>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</si>
  <si>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</si>
  <si>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</si>
  <si>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</si>
  <si>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</si>
  <si>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</si>
  <si>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</si>
  <si>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</si>
  <si>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</si>
  <si>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</si>
  <si>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</si>
  <si>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</si>
  <si>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</si>
  <si>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</si>
  <si>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an 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</si>
  <si>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</si>
  <si>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</si>
  <si>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</si>
  <si>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</si>
  <si>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</si>
  <si>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</si>
  <si>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</si>
  <si>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</si>
  <si>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</si>
  <si>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</si>
  <si>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</si>
  <si>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</si>
  <si>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Grand Total</t>
  </si>
  <si>
    <t>Built-up area</t>
  </si>
  <si>
    <t>Inland water</t>
  </si>
  <si>
    <t>Uncoded islands</t>
  </si>
  <si>
    <t>Unitary Authority</t>
  </si>
  <si>
    <t>LCA code</t>
  </si>
  <si>
    <t>Sum of Area (km)</t>
  </si>
  <si>
    <r>
      <t>Area (km</t>
    </r>
    <r>
      <rPr>
        <vertAlign val="superscript"/>
        <sz val="11"/>
        <color theme="1"/>
        <rFont val="Arial"/>
        <family val="2"/>
      </rPr>
      <t>2</t>
    </r>
    <r>
      <rPr>
        <sz val="11"/>
        <color theme="1"/>
        <rFont val="Arial"/>
        <family val="2"/>
      </rPr>
      <t>)</t>
    </r>
  </si>
  <si>
    <t>LCA Classes</t>
  </si>
  <si>
    <t>Unitary Authorities</t>
  </si>
  <si>
    <r>
      <t>Area in km</t>
    </r>
    <r>
      <rPr>
        <b/>
        <vertAlign val="superscript"/>
        <sz val="11"/>
        <color theme="1"/>
        <rFont val="Arial"/>
        <family val="2"/>
      </rPr>
      <t>2</t>
    </r>
  </si>
  <si>
    <t>Prime Land</t>
  </si>
  <si>
    <t>Percentage of Scotland</t>
  </si>
  <si>
    <t>Please note that the data used to produce this table has been taken from maps produced in the 1980's. Any development that has taken place since that time is not included in this table.</t>
  </si>
  <si>
    <t>Hectares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</si>
</sst>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000000000"/>
    <numFmt numFmtId="165" formatCode="0.000"/>
    <numFmt numFmtId="166" formatCode="0.0"/>
    <numFmt numFmtId="167" formatCode="0.0%"/>
    <numFmt numFmtId="168" formatCode="_-* #,##0_-;\-* #,##0_-;_-* &quot;-&quot;??_-;_-@_-"/>
  </numFmts>
  <fonts count="21"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vertAlign val="superscript"/>
      <sz val="11"/>
      <color theme="1"/>
      <name val="Arial"/>
      <family val="2"/>
    </font>
    <font>
      <b/>
      <vertAlign val="superscript"/>
      <sz val="11"/>
      <color theme="1"/>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0">
    <xf numFmtId="0" fontId="0" fillId="0" borderId="0" xfId="0"/>
    <xf numFmtId="1" fontId="0" fillId="0" borderId="0" xfId="0" applyNumberFormat="1"/>
    <xf numFmtId="164" fontId="0" fillId="0" borderId="0" xfId="0" applyNumberFormat="1"/>
    <xf numFmtId="0" fontId="0" fillId="0" borderId="0" xfId="0" pivotButton="1"/>
    <xf numFmtId="0" fontId="0" fillId="0" borderId="0" xfId="0" applyAlignment="1">
      <alignment horizontal="left"/>
    </xf>
    <xf numFmtId="164" fontId="0" fillId="0" borderId="0" xfId="0" applyNumberFormat="1"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xf>
    <xf numFmtId="0" fontId="16" fillId="0" borderId="0" xfId="0" applyFont="1"/>
    <xf numFmtId="167" fontId="0" fillId="0" borderId="0" xfId="0" applyNumberFormat="1"/>
    <xf numFmtId="0" fontId="16" fillId="0" borderId="0" xfId="0" applyFont="1" applyAlignment="1">
      <alignment horizontal="left" vertical="center" wrapText="1"/>
    </xf>
    <xf numFmtId="167" fontId="16" fillId="0" borderId="0" xfId="42" applyNumberFormat="1" applyFont="1" applyAlignment="1">
      <alignment horizontal="center" vertical="center"/>
    </xf>
    <xf numFmtId="0" fontId="0" fillId="0" borderId="0" xfId="0" applyAlignment="1">
      <alignment vertical="center"/>
    </xf>
    <xf numFmtId="0" fontId="20" fillId="0" borderId="0" xfId="0" applyFont="1"/>
    <xf numFmtId="168" fontId="0" fillId="0" borderId="0" xfId="43" applyNumberFormat="1" applyFont="1" applyAlignment="1">
      <alignment vertic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
    <dxf>
      <alignment horizontal="center" readingOrder="0"/>
    </dxf>
    <dxf>
      <alignment horizontal="center" readingOrder="0"/>
    </dxf>
    <dxf>
      <alignment horizontal="center" readingOrder="0"/>
    </dxf>
    <dxf>
      <numFmt numFmtId="165" formatCode="0.000"/>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5"/>
      <tableStyleElement type="headerRow" dxfId="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Donnelly" refreshedDate="40759.490432175924" createdVersion="3" refreshedVersion="3" minRefreshableVersion="3" recordCount="402">
  <cacheSource type="worksheet">
    <worksheetSource ref="A1:C403" sheet="lca250k_UnitaryAuthority_Stats"/>
  </cacheSource>
  <cacheFields count="3">
    <cacheField name="Unitary Authority" numFmtId="1">
      <sharedItems count="32">
        <s v="Aberdeen City"/>
        <s v="Aberdeenshire"/>
        <s v="Angus"/>
        <s v="Argyll and Bute"/>
        <s v="City of Edinburgh"/>
        <s v="Clackmannanshire"/>
        <s v="Dumfries and Galloway"/>
        <s v="Dundee City"/>
        <s v="East Ayrshire"/>
        <s v="East Dunbartonshire"/>
        <s v="East Lothian"/>
        <s v="East Renfrewshire"/>
        <s v="Falkirk"/>
        <s v="Fife"/>
        <s v="Glasgow City"/>
        <s v="Highland"/>
        <s v="Inverclyde"/>
        <s v="Midlothian"/>
        <s v="Moray"/>
        <s v="Na H-Eileanan an Iar"/>
        <s v="North Ayrshire"/>
        <s v="North Lanarkshire"/>
        <s v="Orkney Islands"/>
        <s v="Perth and Kinross"/>
        <s v="Renfrewshire"/>
        <s v="Scottish Borders"/>
        <s v="Shetland Islands"/>
        <s v="South Ayrshire"/>
        <s v="South Lanarkshire"/>
        <s v="Stirling"/>
        <s v="West Dunbartonshire"/>
        <s v="West Lothian"/>
      </sharedItems>
    </cacheField>
    <cacheField name="LCA code" numFmtId="0">
      <sharedItems containsMixedTypes="1" containsNumber="1" minValue="1" maxValue="7" count="16">
        <n v="3.1"/>
        <n v="3.2"/>
        <n v="4.0999999999999996"/>
        <n v="4.2"/>
        <n v="5.0999999999999996"/>
        <n v="5.2"/>
        <s v="Built-up area"/>
        <s v="Inland water"/>
        <s v="Uncoded islands"/>
        <n v="2"/>
        <n v="5.3"/>
        <n v="6.1"/>
        <n v="6.2"/>
        <n v="6.3"/>
        <n v="7"/>
        <n v="1"/>
      </sharedItems>
    </cacheField>
    <cacheField name="Area (km)" numFmtId="164">
      <sharedItems containsSemiMixedTypes="0" containsString="0" containsNumber="1" minValue="7.6216100715100002E-3" maxValue="15343.4980701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2">
  <r>
    <x v="0"/>
    <x v="0"/>
    <n v="9.2946189343899999"/>
  </r>
  <r>
    <x v="0"/>
    <x v="1"/>
    <n v="103.173663616"/>
  </r>
  <r>
    <x v="0"/>
    <x v="2"/>
    <n v="6.8414500951799999"/>
  </r>
  <r>
    <x v="0"/>
    <x v="3"/>
    <n v="11.0431233943"/>
  </r>
  <r>
    <x v="0"/>
    <x v="4"/>
    <n v="8.2171569466599994"/>
  </r>
  <r>
    <x v="0"/>
    <x v="5"/>
    <n v="4.68675005436"/>
  </r>
  <r>
    <x v="0"/>
    <x v="6"/>
    <n v="41.725668668700003"/>
  </r>
  <r>
    <x v="0"/>
    <x v="7"/>
    <n v="1.6005599182100001"/>
  </r>
  <r>
    <x v="0"/>
    <x v="8"/>
    <n v="1.5715609770299999E-2"/>
  </r>
  <r>
    <x v="1"/>
    <x v="9"/>
    <n v="139.60728696000001"/>
  </r>
  <r>
    <x v="1"/>
    <x v="0"/>
    <n v="1352.35534757"/>
  </r>
  <r>
    <x v="1"/>
    <x v="1"/>
    <n v="1871.2579868299999"/>
  </r>
  <r>
    <x v="1"/>
    <x v="2"/>
    <n v="230.24174227200001"/>
  </r>
  <r>
    <x v="1"/>
    <x v="3"/>
    <n v="421.44028285100001"/>
  </r>
  <r>
    <x v="1"/>
    <x v="4"/>
    <n v="164.453248866"/>
  </r>
  <r>
    <x v="1"/>
    <x v="5"/>
    <n v="466.37183976199998"/>
  </r>
  <r>
    <x v="1"/>
    <x v="10"/>
    <n v="144.48250816800001"/>
  </r>
  <r>
    <x v="1"/>
    <x v="11"/>
    <n v="23.318879842800001"/>
  </r>
  <r>
    <x v="1"/>
    <x v="12"/>
    <n v="251.22205202699999"/>
  </r>
  <r>
    <x v="1"/>
    <x v="13"/>
    <n v="810.56998258800002"/>
  </r>
  <r>
    <x v="1"/>
    <x v="14"/>
    <n v="412.83599328999998"/>
  </r>
  <r>
    <x v="1"/>
    <x v="6"/>
    <n v="13.7869792068"/>
  </r>
  <r>
    <x v="1"/>
    <x v="7"/>
    <n v="15.115825341100001"/>
  </r>
  <r>
    <x v="1"/>
    <x v="8"/>
    <n v="0.24604096030799999"/>
  </r>
  <r>
    <x v="2"/>
    <x v="15"/>
    <n v="18.629899978600001"/>
  </r>
  <r>
    <x v="2"/>
    <x v="9"/>
    <n v="406.56433892299998"/>
  </r>
  <r>
    <x v="2"/>
    <x v="0"/>
    <n v="253.146339536"/>
  </r>
  <r>
    <x v="2"/>
    <x v="1"/>
    <n v="378.07283702199999"/>
  </r>
  <r>
    <x v="2"/>
    <x v="2"/>
    <n v="101.64254009699999"/>
  </r>
  <r>
    <x v="2"/>
    <x v="3"/>
    <n v="35.262890457200001"/>
  </r>
  <r>
    <x v="2"/>
    <x v="4"/>
    <n v="55.596170663800002"/>
  </r>
  <r>
    <x v="2"/>
    <x v="5"/>
    <n v="185.20678657299999"/>
  </r>
  <r>
    <x v="2"/>
    <x v="10"/>
    <n v="47.476590633400001"/>
  </r>
  <r>
    <x v="2"/>
    <x v="11"/>
    <n v="38.398880362500002"/>
  </r>
  <r>
    <x v="2"/>
    <x v="12"/>
    <n v="198.68632567200001"/>
  </r>
  <r>
    <x v="2"/>
    <x v="13"/>
    <n v="259.68882030200001"/>
  </r>
  <r>
    <x v="2"/>
    <x v="14"/>
    <n v="176.88605093999999"/>
  </r>
  <r>
    <x v="2"/>
    <x v="6"/>
    <n v="19.747580528299999"/>
  </r>
  <r>
    <x v="2"/>
    <x v="7"/>
    <n v="8.7267075362599993"/>
  </r>
  <r>
    <x v="2"/>
    <x v="8"/>
    <n v="8.1842371728300001E-2"/>
  </r>
  <r>
    <x v="3"/>
    <x v="0"/>
    <n v="2.5085198879199999"/>
  </r>
  <r>
    <x v="3"/>
    <x v="1"/>
    <n v="46.009605526900003"/>
  </r>
  <r>
    <x v="3"/>
    <x v="2"/>
    <n v="121.325224303"/>
  </r>
  <r>
    <x v="3"/>
    <x v="3"/>
    <n v="209.79938091299999"/>
  </r>
  <r>
    <x v="3"/>
    <x v="4"/>
    <n v="220.91973787200001"/>
  </r>
  <r>
    <x v="3"/>
    <x v="5"/>
    <n v="443.41638137299998"/>
  </r>
  <r>
    <x v="3"/>
    <x v="10"/>
    <n v="602.29693580900005"/>
  </r>
  <r>
    <x v="3"/>
    <x v="11"/>
    <n v="543.78705707699999"/>
  </r>
  <r>
    <x v="3"/>
    <x v="12"/>
    <n v="748.45842699900004"/>
  </r>
  <r>
    <x v="3"/>
    <x v="13"/>
    <n v="3794.6867836800002"/>
  </r>
  <r>
    <x v="3"/>
    <x v="14"/>
    <n v="77.758911490399996"/>
  </r>
  <r>
    <x v="3"/>
    <x v="6"/>
    <n v="39.229978025000001"/>
  </r>
  <r>
    <x v="3"/>
    <x v="7"/>
    <n v="148.207889349"/>
  </r>
  <r>
    <x v="3"/>
    <x v="8"/>
    <n v="5.8800036350099996"/>
  </r>
  <r>
    <x v="4"/>
    <x v="15"/>
    <n v="7.0069501399999998"/>
  </r>
  <r>
    <x v="4"/>
    <x v="9"/>
    <n v="50.230513483300001"/>
  </r>
  <r>
    <x v="4"/>
    <x v="0"/>
    <n v="31.815557837499998"/>
  </r>
  <r>
    <x v="4"/>
    <x v="1"/>
    <n v="15.123106867100001"/>
  </r>
  <r>
    <x v="4"/>
    <x v="2"/>
    <n v="2.5541909337000002"/>
  </r>
  <r>
    <x v="4"/>
    <x v="3"/>
    <n v="22.4808089733"/>
  </r>
  <r>
    <x v="4"/>
    <x v="5"/>
    <n v="14.379690271799999"/>
  </r>
  <r>
    <x v="4"/>
    <x v="10"/>
    <n v="0.26946699619300002"/>
  </r>
  <r>
    <x v="4"/>
    <x v="12"/>
    <n v="9.0087600946399995"/>
  </r>
  <r>
    <x v="4"/>
    <x v="13"/>
    <n v="1.9249299764600001"/>
  </r>
  <r>
    <x v="4"/>
    <x v="6"/>
    <n v="107.497292325"/>
  </r>
  <r>
    <x v="4"/>
    <x v="7"/>
    <n v="1.04028848745"/>
  </r>
  <r>
    <x v="5"/>
    <x v="0"/>
    <n v="9.1919202804599998"/>
  </r>
  <r>
    <x v="5"/>
    <x v="1"/>
    <n v="60.8389513642"/>
  </r>
  <r>
    <x v="5"/>
    <x v="2"/>
    <n v="16.1243616557"/>
  </r>
  <r>
    <x v="5"/>
    <x v="3"/>
    <n v="11.4043821692"/>
  </r>
  <r>
    <x v="5"/>
    <x v="5"/>
    <n v="3.9103209376299999"/>
  </r>
  <r>
    <x v="5"/>
    <x v="10"/>
    <n v="0.58786901831600002"/>
  </r>
  <r>
    <x v="5"/>
    <x v="11"/>
    <n v="22.262870550199999"/>
  </r>
  <r>
    <x v="5"/>
    <x v="12"/>
    <n v="17.6403354704"/>
  </r>
  <r>
    <x v="5"/>
    <x v="13"/>
    <n v="11.6101999283"/>
  </r>
  <r>
    <x v="5"/>
    <x v="6"/>
    <n v="5.5535998344399999"/>
  </r>
  <r>
    <x v="5"/>
    <x v="7"/>
    <n v="0.55410198122300003"/>
  </r>
  <r>
    <x v="5"/>
    <x v="8"/>
    <n v="3.6304101347899999E-2"/>
  </r>
  <r>
    <x v="6"/>
    <x v="9"/>
    <n v="1.1519399881400001"/>
  </r>
  <r>
    <x v="6"/>
    <x v="0"/>
    <n v="437.99914987800003"/>
  </r>
  <r>
    <x v="6"/>
    <x v="1"/>
    <n v="561.38437021300001"/>
  </r>
  <r>
    <x v="6"/>
    <x v="2"/>
    <n v="496.090178842"/>
  </r>
  <r>
    <x v="6"/>
    <x v="3"/>
    <n v="540.02424995299998"/>
  </r>
  <r>
    <x v="6"/>
    <x v="4"/>
    <n v="307.29475206299998"/>
  </r>
  <r>
    <x v="6"/>
    <x v="5"/>
    <n v="841.34646913200004"/>
  </r>
  <r>
    <x v="6"/>
    <x v="10"/>
    <n v="818.12660435999999"/>
  </r>
  <r>
    <x v="6"/>
    <x v="11"/>
    <n v="140.85241395400001"/>
  </r>
  <r>
    <x v="6"/>
    <x v="12"/>
    <n v="406.78442771200002"/>
  </r>
  <r>
    <x v="6"/>
    <x v="13"/>
    <n v="1773.34472845"/>
  </r>
  <r>
    <x v="6"/>
    <x v="14"/>
    <n v="39.934774220000001"/>
  </r>
  <r>
    <x v="6"/>
    <x v="6"/>
    <n v="38.284000086600003"/>
  </r>
  <r>
    <x v="6"/>
    <x v="7"/>
    <n v="43.673302493100003"/>
  </r>
  <r>
    <x v="6"/>
    <x v="8"/>
    <n v="0.26883342675900002"/>
  </r>
  <r>
    <x v="7"/>
    <x v="9"/>
    <n v="16.4326601028"/>
  </r>
  <r>
    <x v="7"/>
    <x v="0"/>
    <n v="4.3877902030899998"/>
  </r>
  <r>
    <x v="7"/>
    <x v="6"/>
    <n v="38.927200317400001"/>
  </r>
  <r>
    <x v="7"/>
    <x v="7"/>
    <n v="9.9719196558000003E-2"/>
  </r>
  <r>
    <x v="8"/>
    <x v="0"/>
    <n v="2.6060900688199999"/>
  </r>
  <r>
    <x v="8"/>
    <x v="1"/>
    <n v="177.06911202500001"/>
  </r>
  <r>
    <x v="8"/>
    <x v="2"/>
    <n v="181.46879133600001"/>
  </r>
  <r>
    <x v="8"/>
    <x v="3"/>
    <n v="204.08726143800001"/>
  </r>
  <r>
    <x v="8"/>
    <x v="4"/>
    <n v="3.9023148566499999"/>
  </r>
  <r>
    <x v="8"/>
    <x v="5"/>
    <n v="153.98768983799999"/>
  </r>
  <r>
    <x v="8"/>
    <x v="10"/>
    <n v="99.644706994299995"/>
  </r>
  <r>
    <x v="8"/>
    <x v="11"/>
    <n v="5.7922680676000002"/>
  </r>
  <r>
    <x v="8"/>
    <x v="12"/>
    <n v="74.542106121299994"/>
  </r>
  <r>
    <x v="8"/>
    <x v="13"/>
    <n v="333.66207396999999"/>
  </r>
  <r>
    <x v="8"/>
    <x v="6"/>
    <n v="21.206006139500001"/>
  </r>
  <r>
    <x v="8"/>
    <x v="7"/>
    <n v="12.342203362699999"/>
  </r>
  <r>
    <x v="8"/>
    <x v="8"/>
    <n v="2.40186105948E-2"/>
  </r>
  <r>
    <x v="9"/>
    <x v="0"/>
    <n v="14.0118282437"/>
  </r>
  <r>
    <x v="9"/>
    <x v="1"/>
    <n v="54.049800872799999"/>
  </r>
  <r>
    <x v="9"/>
    <x v="2"/>
    <n v="8.7553195953399996"/>
  </r>
  <r>
    <x v="9"/>
    <x v="3"/>
    <n v="23.807413731699999"/>
  </r>
  <r>
    <x v="9"/>
    <x v="4"/>
    <n v="0.217684000731"/>
  </r>
  <r>
    <x v="9"/>
    <x v="5"/>
    <n v="10.8686101437"/>
  </r>
  <r>
    <x v="9"/>
    <x v="10"/>
    <n v="2.5038300356800001"/>
  </r>
  <r>
    <x v="9"/>
    <x v="11"/>
    <n v="10.9864534661"/>
  </r>
  <r>
    <x v="9"/>
    <x v="12"/>
    <n v="6.9890979528399999"/>
  </r>
  <r>
    <x v="9"/>
    <x v="13"/>
    <n v="10.440509796100001"/>
  </r>
  <r>
    <x v="9"/>
    <x v="6"/>
    <n v="30.842410087600001"/>
  </r>
  <r>
    <x v="9"/>
    <x v="7"/>
    <n v="1.1384112229600001"/>
  </r>
  <r>
    <x v="10"/>
    <x v="15"/>
    <n v="13.5157139897"/>
  </r>
  <r>
    <x v="10"/>
    <x v="9"/>
    <n v="189.03496903199999"/>
  </r>
  <r>
    <x v="10"/>
    <x v="0"/>
    <n v="171.89803394399999"/>
  </r>
  <r>
    <x v="10"/>
    <x v="1"/>
    <n v="77.990206241600006"/>
  </r>
  <r>
    <x v="10"/>
    <x v="2"/>
    <n v="53.599837377699998"/>
  </r>
  <r>
    <x v="10"/>
    <x v="3"/>
    <n v="6.0311510562899997"/>
  </r>
  <r>
    <x v="10"/>
    <x v="4"/>
    <n v="44.5558487773"/>
  </r>
  <r>
    <x v="10"/>
    <x v="5"/>
    <n v="58.031341314300001"/>
  </r>
  <r>
    <x v="10"/>
    <x v="10"/>
    <n v="24.095067627700001"/>
  </r>
  <r>
    <x v="10"/>
    <x v="11"/>
    <n v="5.0246790051500003"/>
  </r>
  <r>
    <x v="10"/>
    <x v="13"/>
    <n v="18.857842296400001"/>
  </r>
  <r>
    <x v="10"/>
    <x v="6"/>
    <n v="15.317588925400001"/>
  </r>
  <r>
    <x v="10"/>
    <x v="7"/>
    <n v="1.49331156816"/>
  </r>
  <r>
    <x v="10"/>
    <x v="8"/>
    <n v="0.192823272198"/>
  </r>
  <r>
    <x v="11"/>
    <x v="1"/>
    <n v="1.1625499725299999"/>
  </r>
  <r>
    <x v="11"/>
    <x v="2"/>
    <n v="85.066596984900002"/>
  </r>
  <r>
    <x v="11"/>
    <x v="3"/>
    <n v="5.6659348607100002"/>
  </r>
  <r>
    <x v="11"/>
    <x v="4"/>
    <n v="3.9171600341800001"/>
  </r>
  <r>
    <x v="11"/>
    <x v="5"/>
    <n v="14.6171696186"/>
  </r>
  <r>
    <x v="11"/>
    <x v="10"/>
    <n v="23.781884551000001"/>
  </r>
  <r>
    <x v="11"/>
    <x v="13"/>
    <n v="11.001999854999999"/>
  </r>
  <r>
    <x v="11"/>
    <x v="6"/>
    <n v="24.102294325799999"/>
  </r>
  <r>
    <x v="11"/>
    <x v="7"/>
    <n v="4.4763319147800003"/>
  </r>
  <r>
    <x v="12"/>
    <x v="9"/>
    <n v="23.2169438303"/>
  </r>
  <r>
    <x v="12"/>
    <x v="0"/>
    <n v="31.718899726899998"/>
  </r>
  <r>
    <x v="12"/>
    <x v="1"/>
    <n v="69.262777864900002"/>
  </r>
  <r>
    <x v="12"/>
    <x v="2"/>
    <n v="5.43690107763"/>
  </r>
  <r>
    <x v="12"/>
    <x v="3"/>
    <n v="74.118634452999999"/>
  </r>
  <r>
    <x v="12"/>
    <x v="5"/>
    <n v="19.009631454899999"/>
  </r>
  <r>
    <x v="12"/>
    <x v="10"/>
    <n v="25.2085652351"/>
  </r>
  <r>
    <x v="12"/>
    <x v="12"/>
    <n v="2.8006899356799999"/>
  </r>
  <r>
    <x v="12"/>
    <x v="6"/>
    <n v="45.554811833400002"/>
  </r>
  <r>
    <x v="12"/>
    <x v="7"/>
    <n v="1.1655329647499999"/>
  </r>
  <r>
    <x v="13"/>
    <x v="9"/>
    <n v="184.15977978699999"/>
  </r>
  <r>
    <x v="13"/>
    <x v="0"/>
    <n v="327.59050810299999"/>
  </r>
  <r>
    <x v="13"/>
    <x v="1"/>
    <n v="491.96306285999998"/>
  </r>
  <r>
    <x v="13"/>
    <x v="2"/>
    <n v="54.276162974499996"/>
  </r>
  <r>
    <x v="13"/>
    <x v="3"/>
    <n v="80.282014386699998"/>
  </r>
  <r>
    <x v="13"/>
    <x v="4"/>
    <n v="19.628400206599999"/>
  </r>
  <r>
    <x v="13"/>
    <x v="5"/>
    <n v="32.786837346900001"/>
  </r>
  <r>
    <x v="13"/>
    <x v="10"/>
    <n v="50.210489600899997"/>
  </r>
  <r>
    <x v="13"/>
    <x v="12"/>
    <n v="2.0553998947099998"/>
  </r>
  <r>
    <x v="13"/>
    <x v="13"/>
    <n v="8.1975978314900004"/>
  </r>
  <r>
    <x v="13"/>
    <x v="14"/>
    <n v="2.3911800384499999"/>
  </r>
  <r>
    <x v="13"/>
    <x v="6"/>
    <n v="64.437594830999998"/>
  </r>
  <r>
    <x v="13"/>
    <x v="7"/>
    <n v="7.21954343189"/>
  </r>
  <r>
    <x v="13"/>
    <x v="8"/>
    <n v="0.173376818653"/>
  </r>
  <r>
    <x v="14"/>
    <x v="0"/>
    <n v="6.9068013652799998"/>
  </r>
  <r>
    <x v="14"/>
    <x v="1"/>
    <n v="11.2504799366"/>
  </r>
  <r>
    <x v="14"/>
    <x v="2"/>
    <n v="5.3853598833099996"/>
  </r>
  <r>
    <x v="14"/>
    <x v="3"/>
    <n v="4.6526811122899998"/>
  </r>
  <r>
    <x v="14"/>
    <x v="5"/>
    <n v="1.88708096743"/>
  </r>
  <r>
    <x v="14"/>
    <x v="6"/>
    <n v="145.383227944"/>
  </r>
  <r>
    <x v="14"/>
    <x v="7"/>
    <n v="0.92367260623699998"/>
  </r>
  <r>
    <x v="14"/>
    <x v="8"/>
    <n v="4.2831399478E-2"/>
  </r>
  <r>
    <x v="15"/>
    <x v="15"/>
    <n v="1.0491900444"/>
  </r>
  <r>
    <x v="15"/>
    <x v="9"/>
    <n v="118.46662372900001"/>
  </r>
  <r>
    <x v="15"/>
    <x v="0"/>
    <n v="341.08252188599999"/>
  </r>
  <r>
    <x v="15"/>
    <x v="1"/>
    <n v="701.80887013300003"/>
  </r>
  <r>
    <x v="15"/>
    <x v="2"/>
    <n v="432.58346209299998"/>
  </r>
  <r>
    <x v="15"/>
    <x v="3"/>
    <n v="766.43854746099998"/>
  </r>
  <r>
    <x v="15"/>
    <x v="4"/>
    <n v="250.19338417500001"/>
  </r>
  <r>
    <x v="15"/>
    <x v="5"/>
    <n v="901.58806899900003"/>
  </r>
  <r>
    <x v="15"/>
    <x v="10"/>
    <n v="2725.8033799700002"/>
  </r>
  <r>
    <x v="15"/>
    <x v="11"/>
    <n v="295.84241725200002"/>
  </r>
  <r>
    <x v="15"/>
    <x v="12"/>
    <n v="2067.18644627"/>
  </r>
  <r>
    <x v="15"/>
    <x v="13"/>
    <n v="15343.498070199999"/>
  </r>
  <r>
    <x v="15"/>
    <x v="14"/>
    <n v="1426.31238398"/>
  </r>
  <r>
    <x v="15"/>
    <x v="6"/>
    <n v="41.069043286099998"/>
  </r>
  <r>
    <x v="15"/>
    <x v="7"/>
    <n v="667.20231516399997"/>
  </r>
  <r>
    <x v="15"/>
    <x v="8"/>
    <n v="7.4728792420400003"/>
  </r>
  <r>
    <x v="16"/>
    <x v="1"/>
    <n v="2.90953993797"/>
  </r>
  <r>
    <x v="16"/>
    <x v="2"/>
    <n v="37.777009964000001"/>
  </r>
  <r>
    <x v="16"/>
    <x v="3"/>
    <n v="15.820227146100001"/>
  </r>
  <r>
    <x v="16"/>
    <x v="4"/>
    <n v="5.4896487295599998"/>
  </r>
  <r>
    <x v="16"/>
    <x v="5"/>
    <n v="22.4639101028"/>
  </r>
  <r>
    <x v="16"/>
    <x v="10"/>
    <n v="16.889902982900001"/>
  </r>
  <r>
    <x v="16"/>
    <x v="11"/>
    <n v="3.91539305449"/>
  </r>
  <r>
    <x v="16"/>
    <x v="12"/>
    <n v="8.1988499164600004"/>
  </r>
  <r>
    <x v="16"/>
    <x v="13"/>
    <n v="22.585340261500001"/>
  </r>
  <r>
    <x v="16"/>
    <x v="6"/>
    <n v="22.140178203600001"/>
  </r>
  <r>
    <x v="16"/>
    <x v="7"/>
    <n v="3.6812681846799999"/>
  </r>
  <r>
    <x v="16"/>
    <x v="8"/>
    <n v="6.9265398196900002E-2"/>
  </r>
  <r>
    <x v="17"/>
    <x v="9"/>
    <n v="31.256456849199999"/>
  </r>
  <r>
    <x v="17"/>
    <x v="0"/>
    <n v="107.359574642"/>
  </r>
  <r>
    <x v="17"/>
    <x v="1"/>
    <n v="45.356230169500002"/>
  </r>
  <r>
    <x v="17"/>
    <x v="2"/>
    <n v="39.162770479899997"/>
  </r>
  <r>
    <x v="17"/>
    <x v="3"/>
    <n v="21.882696509399999"/>
  </r>
  <r>
    <x v="17"/>
    <x v="4"/>
    <n v="5.1652899831500001"/>
  </r>
  <r>
    <x v="17"/>
    <x v="5"/>
    <n v="20.1259408128"/>
  </r>
  <r>
    <x v="17"/>
    <x v="10"/>
    <n v="19.428433075499999"/>
  </r>
  <r>
    <x v="17"/>
    <x v="11"/>
    <n v="3.3204470276800002"/>
  </r>
  <r>
    <x v="17"/>
    <x v="12"/>
    <n v="21.5919504166"/>
  </r>
  <r>
    <x v="17"/>
    <x v="13"/>
    <n v="16.066099882100001"/>
  </r>
  <r>
    <x v="17"/>
    <x v="6"/>
    <n v="22.039265044"/>
  </r>
  <r>
    <x v="17"/>
    <x v="7"/>
    <n v="2.48741116375"/>
  </r>
  <r>
    <x v="17"/>
    <x v="8"/>
    <n v="3.2624899409700002E-2"/>
  </r>
  <r>
    <x v="18"/>
    <x v="9"/>
    <n v="36.827313244300001"/>
  </r>
  <r>
    <x v="18"/>
    <x v="0"/>
    <n v="140.266704559"/>
  </r>
  <r>
    <x v="18"/>
    <x v="1"/>
    <n v="417.96330473299997"/>
  </r>
  <r>
    <x v="18"/>
    <x v="2"/>
    <n v="231.652394176"/>
  </r>
  <r>
    <x v="18"/>
    <x v="3"/>
    <n v="284.96123351199998"/>
  </r>
  <r>
    <x v="18"/>
    <x v="5"/>
    <n v="446.20787454700002"/>
  </r>
  <r>
    <x v="18"/>
    <x v="10"/>
    <n v="51.105749271800001"/>
  </r>
  <r>
    <x v="18"/>
    <x v="11"/>
    <n v="6.5763001442000002"/>
  </r>
  <r>
    <x v="18"/>
    <x v="12"/>
    <n v="17.2266431153"/>
  </r>
  <r>
    <x v="18"/>
    <x v="13"/>
    <n v="434.350719228"/>
  </r>
  <r>
    <x v="18"/>
    <x v="14"/>
    <n v="147.44915505700001"/>
  </r>
  <r>
    <x v="18"/>
    <x v="6"/>
    <n v="17.328663945199999"/>
  </r>
  <r>
    <x v="18"/>
    <x v="7"/>
    <n v="7.3412450077000004"/>
  </r>
  <r>
    <x v="18"/>
    <x v="8"/>
    <n v="7.7274651732299998E-2"/>
  </r>
  <r>
    <x v="19"/>
    <x v="2"/>
    <n v="29.217768892599999"/>
  </r>
  <r>
    <x v="19"/>
    <x v="3"/>
    <n v="30.631488963999999"/>
  </r>
  <r>
    <x v="19"/>
    <x v="4"/>
    <n v="67.923643026500002"/>
  </r>
  <r>
    <x v="19"/>
    <x v="5"/>
    <n v="58.122368235099998"/>
  </r>
  <r>
    <x v="19"/>
    <x v="10"/>
    <n v="251.08104959900001"/>
  </r>
  <r>
    <x v="19"/>
    <x v="11"/>
    <n v="54.470419515899998"/>
  </r>
  <r>
    <x v="19"/>
    <x v="12"/>
    <n v="52.121850885500002"/>
  </r>
  <r>
    <x v="19"/>
    <x v="13"/>
    <n v="2326.52557755"/>
  </r>
  <r>
    <x v="19"/>
    <x v="14"/>
    <n v="19.171208456199999"/>
  </r>
  <r>
    <x v="19"/>
    <x v="6"/>
    <n v="2.1130800247199999"/>
  </r>
  <r>
    <x v="19"/>
    <x v="7"/>
    <n v="171.52308710400001"/>
  </r>
  <r>
    <x v="19"/>
    <x v="8"/>
    <n v="8.3798926613900004"/>
  </r>
  <r>
    <x v="20"/>
    <x v="0"/>
    <n v="35.362292826199997"/>
  </r>
  <r>
    <x v="20"/>
    <x v="1"/>
    <n v="78.313538581100005"/>
  </r>
  <r>
    <x v="20"/>
    <x v="2"/>
    <n v="87.810535877899994"/>
  </r>
  <r>
    <x v="20"/>
    <x v="3"/>
    <n v="115.104735613"/>
  </r>
  <r>
    <x v="20"/>
    <x v="4"/>
    <n v="19.2985381186"/>
  </r>
  <r>
    <x v="20"/>
    <x v="5"/>
    <n v="40.225499391600003"/>
  </r>
  <r>
    <x v="20"/>
    <x v="10"/>
    <n v="57.877739954699997"/>
  </r>
  <r>
    <x v="20"/>
    <x v="11"/>
    <n v="37.646645184599997"/>
  </r>
  <r>
    <x v="20"/>
    <x v="12"/>
    <n v="96.415666639799994"/>
  </r>
  <r>
    <x v="20"/>
    <x v="13"/>
    <n v="258.91589945599998"/>
  </r>
  <r>
    <x v="20"/>
    <x v="14"/>
    <n v="21.939558982800001"/>
  </r>
  <r>
    <x v="20"/>
    <x v="6"/>
    <n v="31.1981204748"/>
  </r>
  <r>
    <x v="20"/>
    <x v="7"/>
    <n v="4.6128295331700002"/>
  </r>
  <r>
    <x v="20"/>
    <x v="8"/>
    <n v="0.25340942898800001"/>
  </r>
  <r>
    <x v="21"/>
    <x v="0"/>
    <n v="1.8440328107699999"/>
  </r>
  <r>
    <x v="21"/>
    <x v="1"/>
    <n v="82.857941273099996"/>
  </r>
  <r>
    <x v="21"/>
    <x v="2"/>
    <n v="22.8798553556"/>
  </r>
  <r>
    <x v="21"/>
    <x v="3"/>
    <n v="120.793838724"/>
  </r>
  <r>
    <x v="21"/>
    <x v="5"/>
    <n v="55.225064981700001"/>
  </r>
  <r>
    <x v="21"/>
    <x v="10"/>
    <n v="68.505234867300004"/>
  </r>
  <r>
    <x v="21"/>
    <x v="11"/>
    <n v="0.58533900976200004"/>
  </r>
  <r>
    <x v="21"/>
    <x v="12"/>
    <n v="8.9827035516499993"/>
  </r>
  <r>
    <x v="21"/>
    <x v="13"/>
    <n v="5.5852799415599996"/>
  </r>
  <r>
    <x v="21"/>
    <x v="6"/>
    <n v="98.492410715700004"/>
  </r>
  <r>
    <x v="21"/>
    <x v="7"/>
    <n v="6.3536564452800004"/>
  </r>
  <r>
    <x v="21"/>
    <x v="8"/>
    <n v="2.0791100338099999E-2"/>
  </r>
  <r>
    <x v="22"/>
    <x v="2"/>
    <n v="148.128181875"/>
  </r>
  <r>
    <x v="22"/>
    <x v="3"/>
    <n v="357.95358480499999"/>
  </r>
  <r>
    <x v="22"/>
    <x v="4"/>
    <n v="32.676499187899999"/>
  </r>
  <r>
    <x v="22"/>
    <x v="5"/>
    <n v="121.293842314"/>
  </r>
  <r>
    <x v="22"/>
    <x v="10"/>
    <n v="58.945075377800002"/>
  </r>
  <r>
    <x v="22"/>
    <x v="12"/>
    <n v="26.3681088258"/>
  </r>
  <r>
    <x v="22"/>
    <x v="13"/>
    <n v="220.66427531799999"/>
  </r>
  <r>
    <x v="22"/>
    <x v="14"/>
    <n v="9.3559028506300006"/>
  </r>
  <r>
    <x v="22"/>
    <x v="6"/>
    <n v="3.8127639591700002"/>
  </r>
  <r>
    <x v="22"/>
    <x v="7"/>
    <n v="14.942183399799999"/>
  </r>
  <r>
    <x v="22"/>
    <x v="8"/>
    <n v="0.22248626314100001"/>
  </r>
  <r>
    <x v="23"/>
    <x v="9"/>
    <n v="259.46360106999998"/>
  </r>
  <r>
    <x v="23"/>
    <x v="0"/>
    <n v="364.85712723099999"/>
  </r>
  <r>
    <x v="23"/>
    <x v="1"/>
    <n v="578.77560686899994"/>
  </r>
  <r>
    <x v="23"/>
    <x v="2"/>
    <n v="206.892195649"/>
  </r>
  <r>
    <x v="23"/>
    <x v="3"/>
    <n v="249.25818434000001"/>
  </r>
  <r>
    <x v="23"/>
    <x v="4"/>
    <n v="113.973424673"/>
  </r>
  <r>
    <x v="23"/>
    <x v="5"/>
    <n v="402.83563921699999"/>
  </r>
  <r>
    <x v="23"/>
    <x v="10"/>
    <n v="303.84754035200001"/>
  </r>
  <r>
    <x v="23"/>
    <x v="11"/>
    <n v="61.456145405800001"/>
  </r>
  <r>
    <x v="23"/>
    <x v="12"/>
    <n v="642.59257663699998"/>
  </r>
  <r>
    <x v="23"/>
    <x v="13"/>
    <n v="1890.18249941"/>
  </r>
  <r>
    <x v="23"/>
    <x v="14"/>
    <n v="172.517096503"/>
  </r>
  <r>
    <x v="23"/>
    <x v="6"/>
    <n v="16.989338068799999"/>
  </r>
  <r>
    <x v="23"/>
    <x v="7"/>
    <n v="126.970650918"/>
  </r>
  <r>
    <x v="23"/>
    <x v="8"/>
    <n v="1.1779788651"/>
  </r>
  <r>
    <x v="24"/>
    <x v="0"/>
    <n v="9.3638198375700004"/>
  </r>
  <r>
    <x v="24"/>
    <x v="1"/>
    <n v="29.591476529800001"/>
  </r>
  <r>
    <x v="24"/>
    <x v="2"/>
    <n v="74.562551975299996"/>
  </r>
  <r>
    <x v="24"/>
    <x v="3"/>
    <n v="20.219759941100001"/>
  </r>
  <r>
    <x v="24"/>
    <x v="4"/>
    <n v="19.972614049899999"/>
  </r>
  <r>
    <x v="24"/>
    <x v="5"/>
    <n v="3.44763724878"/>
  </r>
  <r>
    <x v="24"/>
    <x v="10"/>
    <n v="6.2118259072299997"/>
  </r>
  <r>
    <x v="24"/>
    <x v="11"/>
    <n v="2.0350799560500001"/>
  </r>
  <r>
    <x v="24"/>
    <x v="12"/>
    <n v="20.603399276699999"/>
  </r>
  <r>
    <x v="24"/>
    <x v="13"/>
    <n v="4.8807601928700004"/>
  </r>
  <r>
    <x v="24"/>
    <x v="6"/>
    <n v="69.240350418700004"/>
  </r>
  <r>
    <x v="24"/>
    <x v="7"/>
    <n v="3.6456240490099998"/>
  </r>
  <r>
    <x v="24"/>
    <x v="8"/>
    <n v="7.6216100715100002E-3"/>
  </r>
  <r>
    <x v="25"/>
    <x v="9"/>
    <n v="207.72788572900001"/>
  </r>
  <r>
    <x v="25"/>
    <x v="0"/>
    <n v="721.23284522400002"/>
  </r>
  <r>
    <x v="25"/>
    <x v="1"/>
    <n v="239.21669780299999"/>
  </r>
  <r>
    <x v="25"/>
    <x v="2"/>
    <n v="401.345404804"/>
  </r>
  <r>
    <x v="25"/>
    <x v="3"/>
    <n v="466.42602466400001"/>
  </r>
  <r>
    <x v="25"/>
    <x v="4"/>
    <n v="241.396514803"/>
  </r>
  <r>
    <x v="25"/>
    <x v="5"/>
    <n v="779.98324249100006"/>
  </r>
  <r>
    <x v="25"/>
    <x v="10"/>
    <n v="458.44841037700002"/>
  </r>
  <r>
    <x v="25"/>
    <x v="11"/>
    <n v="126.06217116099999"/>
  </r>
  <r>
    <x v="25"/>
    <x v="12"/>
    <n v="213.507882744"/>
  </r>
  <r>
    <x v="25"/>
    <x v="13"/>
    <n v="851.66680108000003"/>
  </r>
  <r>
    <x v="25"/>
    <x v="14"/>
    <n v="1.4007319808000001"/>
  </r>
  <r>
    <x v="25"/>
    <x v="6"/>
    <n v="11.3208110332"/>
  </r>
  <r>
    <x v="25"/>
    <x v="7"/>
    <n v="14.8590959846"/>
  </r>
  <r>
    <x v="25"/>
    <x v="8"/>
    <n v="0.16777609102400001"/>
  </r>
  <r>
    <x v="26"/>
    <x v="3"/>
    <n v="47.718358844500003"/>
  </r>
  <r>
    <x v="26"/>
    <x v="4"/>
    <n v="0.48569101095200001"/>
  </r>
  <r>
    <x v="26"/>
    <x v="5"/>
    <n v="241.43099989800001"/>
  </r>
  <r>
    <x v="26"/>
    <x v="10"/>
    <n v="101.47798885"/>
  </r>
  <r>
    <x v="26"/>
    <x v="11"/>
    <n v="4.3893747218000003"/>
  </r>
  <r>
    <x v="26"/>
    <x v="12"/>
    <n v="111.916578405"/>
  </r>
  <r>
    <x v="26"/>
    <x v="13"/>
    <n v="896.409657778"/>
  </r>
  <r>
    <x v="26"/>
    <x v="14"/>
    <n v="20.981620788600001"/>
  </r>
  <r>
    <x v="26"/>
    <x v="6"/>
    <n v="1.8812729716300001"/>
  </r>
  <r>
    <x v="26"/>
    <x v="7"/>
    <n v="35.597172231099997"/>
  </r>
  <r>
    <x v="26"/>
    <x v="8"/>
    <n v="3.3323410282900001"/>
  </r>
  <r>
    <x v="27"/>
    <x v="9"/>
    <n v="33.644111990900001"/>
  </r>
  <r>
    <x v="27"/>
    <x v="0"/>
    <n v="37.731244969199999"/>
  </r>
  <r>
    <x v="27"/>
    <x v="1"/>
    <n v="322.48121745100002"/>
  </r>
  <r>
    <x v="27"/>
    <x v="2"/>
    <n v="73.217526792100003"/>
  </r>
  <r>
    <x v="27"/>
    <x v="3"/>
    <n v="138.79146196400001"/>
  </r>
  <r>
    <x v="27"/>
    <x v="4"/>
    <n v="6.1167110949800003"/>
  </r>
  <r>
    <x v="27"/>
    <x v="5"/>
    <n v="100.852428168"/>
  </r>
  <r>
    <x v="27"/>
    <x v="10"/>
    <n v="114.96897016"/>
  </r>
  <r>
    <x v="27"/>
    <x v="11"/>
    <n v="43.8359511942"/>
  </r>
  <r>
    <x v="27"/>
    <x v="12"/>
    <n v="32.751910299099997"/>
  </r>
  <r>
    <x v="27"/>
    <x v="13"/>
    <n v="292.902807623"/>
  </r>
  <r>
    <x v="27"/>
    <x v="14"/>
    <n v="3.62759208679"/>
  </r>
  <r>
    <x v="27"/>
    <x v="6"/>
    <n v="15.4423098564"/>
  </r>
  <r>
    <x v="27"/>
    <x v="7"/>
    <n v="8.2309871351599995"/>
  </r>
  <r>
    <x v="27"/>
    <x v="8"/>
    <n v="5.3679398726700002E-2"/>
  </r>
  <r>
    <x v="28"/>
    <x v="0"/>
    <n v="5.5050599575000003"/>
  </r>
  <r>
    <x v="28"/>
    <x v="1"/>
    <n v="230.09447175299999"/>
  </r>
  <r>
    <x v="28"/>
    <x v="2"/>
    <n v="386.84550663499999"/>
  </r>
  <r>
    <x v="28"/>
    <x v="3"/>
    <n v="138.45099835799999"/>
  </r>
  <r>
    <x v="28"/>
    <x v="4"/>
    <n v="66.457571476699997"/>
  </r>
  <r>
    <x v="28"/>
    <x v="5"/>
    <n v="215.52647736599999"/>
  </r>
  <r>
    <x v="28"/>
    <x v="10"/>
    <n v="175.54779826800001"/>
  </r>
  <r>
    <x v="28"/>
    <x v="11"/>
    <n v="23.793407872300001"/>
  </r>
  <r>
    <x v="28"/>
    <x v="12"/>
    <n v="121.91773887399999"/>
  </r>
  <r>
    <x v="28"/>
    <x v="13"/>
    <n v="320.42339420299999"/>
  </r>
  <r>
    <x v="28"/>
    <x v="14"/>
    <n v="0.24695199728"/>
  </r>
  <r>
    <x v="28"/>
    <x v="6"/>
    <n v="81.573718504699997"/>
  </r>
  <r>
    <x v="28"/>
    <x v="7"/>
    <n v="7.6533900131500001"/>
  </r>
  <r>
    <x v="28"/>
    <x v="8"/>
    <n v="1.5714859997400001E-2"/>
  </r>
  <r>
    <x v="29"/>
    <x v="1"/>
    <n v="281.26236259900003"/>
  </r>
  <r>
    <x v="29"/>
    <x v="2"/>
    <n v="144.86694291200001"/>
  </r>
  <r>
    <x v="29"/>
    <x v="3"/>
    <n v="145.884489954"/>
  </r>
  <r>
    <x v="29"/>
    <x v="4"/>
    <n v="19.792716845899999"/>
  </r>
  <r>
    <x v="29"/>
    <x v="5"/>
    <n v="174.13079956999999"/>
  </r>
  <r>
    <x v="29"/>
    <x v="10"/>
    <n v="166.45465628100001"/>
  </r>
  <r>
    <x v="29"/>
    <x v="11"/>
    <n v="149.09506804099999"/>
  </r>
  <r>
    <x v="29"/>
    <x v="12"/>
    <n v="339.35895296199999"/>
  </r>
  <r>
    <x v="29"/>
    <x v="13"/>
    <n v="712.22950655"/>
  </r>
  <r>
    <x v="29"/>
    <x v="14"/>
    <n v="34.159427503099998"/>
  </r>
  <r>
    <x v="29"/>
    <x v="6"/>
    <n v="11.7910803556"/>
  </r>
  <r>
    <x v="29"/>
    <x v="7"/>
    <n v="75.065250012600004"/>
  </r>
  <r>
    <x v="29"/>
    <x v="8"/>
    <n v="0.15358656295600001"/>
  </r>
  <r>
    <x v="30"/>
    <x v="1"/>
    <n v="15.2409000397"/>
  </r>
  <r>
    <x v="30"/>
    <x v="2"/>
    <n v="19.793829560300001"/>
  </r>
  <r>
    <x v="30"/>
    <x v="3"/>
    <n v="21.447346866099998"/>
  </r>
  <r>
    <x v="30"/>
    <x v="4"/>
    <n v="5.7604379057899999"/>
  </r>
  <r>
    <x v="30"/>
    <x v="5"/>
    <n v="11.096896231200001"/>
  </r>
  <r>
    <x v="30"/>
    <x v="10"/>
    <n v="11.103799283500001"/>
  </r>
  <r>
    <x v="30"/>
    <x v="11"/>
    <n v="7.6966258250199999"/>
  </r>
  <r>
    <x v="30"/>
    <x v="12"/>
    <n v="27.7431338727"/>
  </r>
  <r>
    <x v="30"/>
    <x v="13"/>
    <n v="3.09862995148"/>
  </r>
  <r>
    <x v="30"/>
    <x v="6"/>
    <n v="34.9160909653"/>
  </r>
  <r>
    <x v="30"/>
    <x v="7"/>
    <n v="20.430909869299999"/>
  </r>
  <r>
    <x v="31"/>
    <x v="15"/>
    <n v="0.109792001545"/>
  </r>
  <r>
    <x v="31"/>
    <x v="9"/>
    <n v="51.530745744699999"/>
  </r>
  <r>
    <x v="31"/>
    <x v="0"/>
    <n v="48.146675109900002"/>
  </r>
  <r>
    <x v="31"/>
    <x v="1"/>
    <n v="64.336707716800007"/>
  </r>
  <r>
    <x v="31"/>
    <x v="2"/>
    <n v="3.2737939357800001"/>
  </r>
  <r>
    <x v="31"/>
    <x v="3"/>
    <n v="101.06937577399999"/>
  </r>
  <r>
    <x v="31"/>
    <x v="4"/>
    <n v="10.7349801064"/>
  </r>
  <r>
    <x v="31"/>
    <x v="5"/>
    <n v="45.1699913442"/>
  </r>
  <r>
    <x v="31"/>
    <x v="10"/>
    <n v="44.0462769568"/>
  </r>
  <r>
    <x v="31"/>
    <x v="12"/>
    <n v="3.2075600624099998"/>
  </r>
  <r>
    <x v="31"/>
    <x v="13"/>
    <n v="8.2551403045700003"/>
  </r>
  <r>
    <x v="31"/>
    <x v="6"/>
    <n v="45.333876166499998"/>
  </r>
  <r>
    <x v="31"/>
    <x v="7"/>
    <n v="3.55479273223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rowHeaderCaption="Unitary Authorities" colHeaderCaption="LCA Classes">
  <location ref="A3:R37" firstHeaderRow="1" firstDataRow="2" firstDataCol="1"/>
  <pivotFields count="3">
    <pivotField axis="axisRow"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axis="axisCol" showAll="0">
      <items count="17">
        <item x="15"/>
        <item x="9"/>
        <item x="0"/>
        <item x="1"/>
        <item x="2"/>
        <item x="3"/>
        <item x="4"/>
        <item x="5"/>
        <item x="10"/>
        <item x="11"/>
        <item x="12"/>
        <item x="13"/>
        <item x="14"/>
        <item x="6"/>
        <item x="7"/>
        <item x="8"/>
        <item t="default"/>
      </items>
    </pivotField>
    <pivotField dataField="1" numFmtId="164" showAll="0"/>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1"/>
  </colFields>
  <colItems count="17">
    <i>
      <x/>
    </i>
    <i>
      <x v="1"/>
    </i>
    <i>
      <x v="2"/>
    </i>
    <i>
      <x v="3"/>
    </i>
    <i>
      <x v="4"/>
    </i>
    <i>
      <x v="5"/>
    </i>
    <i>
      <x v="6"/>
    </i>
    <i>
      <x v="7"/>
    </i>
    <i>
      <x v="8"/>
    </i>
    <i>
      <x v="9"/>
    </i>
    <i>
      <x v="10"/>
    </i>
    <i>
      <x v="11"/>
    </i>
    <i>
      <x v="12"/>
    </i>
    <i>
      <x v="13"/>
    </i>
    <i>
      <x v="14"/>
    </i>
    <i>
      <x v="15"/>
    </i>
    <i t="grand">
      <x/>
    </i>
  </colItems>
  <dataFields count="1">
    <dataField name="Sum of Area (km)" fld="2" baseField="0" baseItem="0" numFmtId="165"/>
  </dataFields>
  <formats count="4">
    <format dxfId="3">
      <pivotArea outline="0" collapsedLevelsAreSubtotals="1" fieldPosition="0"/>
    </format>
    <format dxfId="2">
      <pivotArea outline="0" collapsedLevelsAreSubtotals="1"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workbookViewId="0">
      <selection activeCell="A40" sqref="A40"/>
    </sheetView>
  </sheetViews>
  <sheetFormatPr defaultRowHeight="14.25" x14ac:dyDescent="0.2"/>
  <cols>
    <col min="1" max="1" width="20" bestFit="1" customWidth="1"/>
    <col min="2" max="2" width="16" bestFit="1" customWidth="1"/>
    <col min="3" max="14" width="11.875" bestFit="1" customWidth="1"/>
    <col min="15" max="15" width="12.25" bestFit="1" customWidth="1"/>
    <col min="16" max="16" width="11.875" bestFit="1" customWidth="1"/>
    <col min="17" max="17" width="15.75" bestFit="1" customWidth="1"/>
    <col min="18" max="18" width="12.625" bestFit="1" customWidth="1"/>
  </cols>
  <sheetData>
    <row r="1" spans="1:18" ht="18" thickBot="1" x14ac:dyDescent="0.3">
      <c r="A1" s="10" t="s">
        <v>42</v>
      </c>
      <c r="B1" s="15" t="s">
        <v>45</v>
      </c>
    </row>
    <row r="2" spans="1:18" ht="15" thickBot="1" x14ac:dyDescent="0.25">
      <c r="B2" s="17" t="s">
        <v>43</v>
      </c>
      <c r="C2" s="18"/>
      <c r="D2" s="19"/>
    </row>
    <row r="3" spans="1:18" x14ac:dyDescent="0.2">
      <c r="A3" s="3" t="s">
        <v>38</v>
      </c>
      <c r="B3" s="3" t="s">
        <v>40</v>
      </c>
    </row>
    <row r="4" spans="1:18" x14ac:dyDescent="0.2">
      <c r="A4" s="3" t="s">
        <v>41</v>
      </c>
      <c r="B4" s="9">
        <v>1</v>
      </c>
      <c r="C4" s="9">
        <v>2</v>
      </c>
      <c r="D4" s="9">
        <v>3.1</v>
      </c>
      <c r="E4" s="9">
        <v>3.2</v>
      </c>
      <c r="F4" s="9">
        <v>4.0999999999999996</v>
      </c>
      <c r="G4" s="9">
        <v>4.2</v>
      </c>
      <c r="H4" s="9">
        <v>5.0999999999999996</v>
      </c>
      <c r="I4" s="9">
        <v>5.2</v>
      </c>
      <c r="J4" s="9">
        <v>5.3</v>
      </c>
      <c r="K4" s="9">
        <v>6.1</v>
      </c>
      <c r="L4" s="9">
        <v>6.2</v>
      </c>
      <c r="M4" s="9">
        <v>6.3</v>
      </c>
      <c r="N4" s="9">
        <v>7</v>
      </c>
      <c r="O4" s="9" t="s">
        <v>33</v>
      </c>
      <c r="P4" s="9" t="s">
        <v>34</v>
      </c>
      <c r="Q4" s="9" t="s">
        <v>35</v>
      </c>
      <c r="R4" s="9" t="s">
        <v>32</v>
      </c>
    </row>
    <row r="5" spans="1:18" x14ac:dyDescent="0.2">
      <c r="A5" s="4" t="s">
        <v>0</v>
      </c>
      <c r="B5" s="8"/>
      <c r="C5" s="8"/>
      <c r="D5" s="8">
        <v>9.2946189343899999</v>
      </c>
      <c r="E5" s="8">
        <v>103.173663616</v>
      </c>
      <c r="F5" s="8">
        <v>6.8414500951799999</v>
      </c>
      <c r="G5" s="8">
        <v>11.0431233943</v>
      </c>
      <c r="H5" s="8">
        <v>8.2171569466599994</v>
      </c>
      <c r="I5" s="8">
        <v>4.68675005436</v>
      </c>
      <c r="J5" s="8"/>
      <c r="K5" s="8"/>
      <c r="L5" s="8"/>
      <c r="M5" s="8"/>
      <c r="N5" s="8"/>
      <c r="O5" s="8">
        <v>41.725668668700003</v>
      </c>
      <c r="P5" s="8">
        <v>1.6005599182100001</v>
      </c>
      <c r="Q5" s="8">
        <v>1.5715609770299999E-2</v>
      </c>
      <c r="R5" s="8">
        <v>186.5987072375703</v>
      </c>
    </row>
    <row r="6" spans="1:18" x14ac:dyDescent="0.2">
      <c r="A6" s="4" t="s">
        <v>1</v>
      </c>
      <c r="B6" s="8"/>
      <c r="C6" s="8">
        <v>139.60728696000001</v>
      </c>
      <c r="D6" s="8">
        <v>1352.35534757</v>
      </c>
      <c r="E6" s="8">
        <v>1871.2579868299999</v>
      </c>
      <c r="F6" s="8">
        <v>230.24174227200001</v>
      </c>
      <c r="G6" s="8">
        <v>421.44028285100001</v>
      </c>
      <c r="H6" s="8">
        <v>164.453248866</v>
      </c>
      <c r="I6" s="8">
        <v>466.37183976199998</v>
      </c>
      <c r="J6" s="8">
        <v>144.48250816800001</v>
      </c>
      <c r="K6" s="8">
        <v>23.318879842800001</v>
      </c>
      <c r="L6" s="8">
        <v>251.22205202699999</v>
      </c>
      <c r="M6" s="8">
        <v>810.56998258800002</v>
      </c>
      <c r="N6" s="8">
        <v>412.83599328999998</v>
      </c>
      <c r="O6" s="8">
        <v>13.7869792068</v>
      </c>
      <c r="P6" s="8">
        <v>15.115825341100001</v>
      </c>
      <c r="Q6" s="8">
        <v>0.24604096030799999</v>
      </c>
      <c r="R6" s="8">
        <v>6317.3059965350094</v>
      </c>
    </row>
    <row r="7" spans="1:18" x14ac:dyDescent="0.2">
      <c r="A7" s="4" t="s">
        <v>2</v>
      </c>
      <c r="B7" s="8">
        <v>18.629899978600001</v>
      </c>
      <c r="C7" s="8">
        <v>406.56433892299998</v>
      </c>
      <c r="D7" s="8">
        <v>253.146339536</v>
      </c>
      <c r="E7" s="8">
        <v>378.07283702199999</v>
      </c>
      <c r="F7" s="8">
        <v>101.64254009699999</v>
      </c>
      <c r="G7" s="8">
        <v>35.262890457200001</v>
      </c>
      <c r="H7" s="8">
        <v>55.596170663800002</v>
      </c>
      <c r="I7" s="8">
        <v>185.20678657299999</v>
      </c>
      <c r="J7" s="8">
        <v>47.476590633400001</v>
      </c>
      <c r="K7" s="8">
        <v>38.398880362500002</v>
      </c>
      <c r="L7" s="8">
        <v>198.68632567200001</v>
      </c>
      <c r="M7" s="8">
        <v>259.68882030200001</v>
      </c>
      <c r="N7" s="8">
        <v>176.88605093999999</v>
      </c>
      <c r="O7" s="8">
        <v>19.747580528299999</v>
      </c>
      <c r="P7" s="8">
        <v>8.7267075362599993</v>
      </c>
      <c r="Q7" s="8">
        <v>8.1842371728300001E-2</v>
      </c>
      <c r="R7" s="8">
        <v>2183.8146015967886</v>
      </c>
    </row>
    <row r="8" spans="1:18" x14ac:dyDescent="0.2">
      <c r="A8" s="4" t="s">
        <v>3</v>
      </c>
      <c r="B8" s="8"/>
      <c r="C8" s="8"/>
      <c r="D8" s="8">
        <v>2.5085198879199999</v>
      </c>
      <c r="E8" s="8">
        <v>46.009605526900003</v>
      </c>
      <c r="F8" s="8">
        <v>121.325224303</v>
      </c>
      <c r="G8" s="8">
        <v>209.79938091299999</v>
      </c>
      <c r="H8" s="8">
        <v>220.91973787200001</v>
      </c>
      <c r="I8" s="8">
        <v>443.41638137299998</v>
      </c>
      <c r="J8" s="8">
        <v>602.29693580900005</v>
      </c>
      <c r="K8" s="8">
        <v>543.78705707699999</v>
      </c>
      <c r="L8" s="8">
        <v>748.45842699900004</v>
      </c>
      <c r="M8" s="8">
        <v>3794.6867836800002</v>
      </c>
      <c r="N8" s="8">
        <v>77.758911490399996</v>
      </c>
      <c r="O8" s="8">
        <v>39.229978025000001</v>
      </c>
      <c r="P8" s="8">
        <v>148.207889349</v>
      </c>
      <c r="Q8" s="8">
        <v>5.8800036350099996</v>
      </c>
      <c r="R8" s="8">
        <v>7004.2848359402306</v>
      </c>
    </row>
    <row r="9" spans="1:18" x14ac:dyDescent="0.2">
      <c r="A9" s="4" t="s">
        <v>4</v>
      </c>
      <c r="B9" s="8">
        <v>7.0069501399999998</v>
      </c>
      <c r="C9" s="8">
        <v>50.230513483300001</v>
      </c>
      <c r="D9" s="8">
        <v>31.815557837499998</v>
      </c>
      <c r="E9" s="8">
        <v>15.123106867100001</v>
      </c>
      <c r="F9" s="8">
        <v>2.5541909337000002</v>
      </c>
      <c r="G9" s="8">
        <v>22.4808089733</v>
      </c>
      <c r="H9" s="8"/>
      <c r="I9" s="8">
        <v>14.379690271799999</v>
      </c>
      <c r="J9" s="8">
        <v>0.26946699619300002</v>
      </c>
      <c r="K9" s="8"/>
      <c r="L9" s="8">
        <v>9.0087600946399995</v>
      </c>
      <c r="M9" s="8">
        <v>1.9249299764600001</v>
      </c>
      <c r="N9" s="8"/>
      <c r="O9" s="8">
        <v>107.497292325</v>
      </c>
      <c r="P9" s="8">
        <v>1.04028848745</v>
      </c>
      <c r="Q9" s="8"/>
      <c r="R9" s="8">
        <v>263.33155638644303</v>
      </c>
    </row>
    <row r="10" spans="1:18" x14ac:dyDescent="0.2">
      <c r="A10" s="4" t="s">
        <v>5</v>
      </c>
      <c r="B10" s="8"/>
      <c r="C10" s="8"/>
      <c r="D10" s="8">
        <v>9.1919202804599998</v>
      </c>
      <c r="E10" s="8">
        <v>60.8389513642</v>
      </c>
      <c r="F10" s="8">
        <v>16.1243616557</v>
      </c>
      <c r="G10" s="8">
        <v>11.4043821692</v>
      </c>
      <c r="H10" s="8"/>
      <c r="I10" s="8">
        <v>3.9103209376299999</v>
      </c>
      <c r="J10" s="8">
        <v>0.58786901831600002</v>
      </c>
      <c r="K10" s="8">
        <v>22.262870550199999</v>
      </c>
      <c r="L10" s="8">
        <v>17.6403354704</v>
      </c>
      <c r="M10" s="8">
        <v>11.6101999283</v>
      </c>
      <c r="N10" s="8"/>
      <c r="O10" s="8">
        <v>5.5535998344399999</v>
      </c>
      <c r="P10" s="8">
        <v>0.55410198122300003</v>
      </c>
      <c r="Q10" s="8">
        <v>3.6304101347899999E-2</v>
      </c>
      <c r="R10" s="8">
        <v>159.71521729141691</v>
      </c>
    </row>
    <row r="11" spans="1:18" x14ac:dyDescent="0.2">
      <c r="A11" s="4" t="s">
        <v>6</v>
      </c>
      <c r="B11" s="8"/>
      <c r="C11" s="8">
        <v>1.1519399881400001</v>
      </c>
      <c r="D11" s="8">
        <v>437.99914987800003</v>
      </c>
      <c r="E11" s="8">
        <v>561.38437021300001</v>
      </c>
      <c r="F11" s="8">
        <v>496.090178842</v>
      </c>
      <c r="G11" s="8">
        <v>540.02424995299998</v>
      </c>
      <c r="H11" s="8">
        <v>307.29475206299998</v>
      </c>
      <c r="I11" s="8">
        <v>841.34646913200004</v>
      </c>
      <c r="J11" s="8">
        <v>818.12660435999999</v>
      </c>
      <c r="K11" s="8">
        <v>140.85241395400001</v>
      </c>
      <c r="L11" s="8">
        <v>406.78442771200002</v>
      </c>
      <c r="M11" s="8">
        <v>1773.34472845</v>
      </c>
      <c r="N11" s="8">
        <v>39.934774220000001</v>
      </c>
      <c r="O11" s="8">
        <v>38.284000086600003</v>
      </c>
      <c r="P11" s="8">
        <v>43.673302493100003</v>
      </c>
      <c r="Q11" s="8">
        <v>0.26883342675900002</v>
      </c>
      <c r="R11" s="8">
        <v>6446.5601947715986</v>
      </c>
    </row>
    <row r="12" spans="1:18" x14ac:dyDescent="0.2">
      <c r="A12" s="4" t="s">
        <v>7</v>
      </c>
      <c r="B12" s="8"/>
      <c r="C12" s="8">
        <v>16.4326601028</v>
      </c>
      <c r="D12" s="8">
        <v>4.3877902030899998</v>
      </c>
      <c r="E12" s="8"/>
      <c r="F12" s="8"/>
      <c r="G12" s="8"/>
      <c r="H12" s="8"/>
      <c r="I12" s="8"/>
      <c r="J12" s="8"/>
      <c r="K12" s="8"/>
      <c r="L12" s="8"/>
      <c r="M12" s="8"/>
      <c r="N12" s="8"/>
      <c r="O12" s="8">
        <v>38.927200317400001</v>
      </c>
      <c r="P12" s="8">
        <v>9.9719196558000003E-2</v>
      </c>
      <c r="Q12" s="8"/>
      <c r="R12" s="8">
        <v>59.847369819847998</v>
      </c>
    </row>
    <row r="13" spans="1:18" x14ac:dyDescent="0.2">
      <c r="A13" s="4" t="s">
        <v>8</v>
      </c>
      <c r="B13" s="8"/>
      <c r="C13" s="8"/>
      <c r="D13" s="8">
        <v>2.6060900688199999</v>
      </c>
      <c r="E13" s="8">
        <v>177.06911202500001</v>
      </c>
      <c r="F13" s="8">
        <v>181.46879133600001</v>
      </c>
      <c r="G13" s="8">
        <v>204.08726143800001</v>
      </c>
      <c r="H13" s="8">
        <v>3.9023148566499999</v>
      </c>
      <c r="I13" s="8">
        <v>153.98768983799999</v>
      </c>
      <c r="J13" s="8">
        <v>99.644706994299995</v>
      </c>
      <c r="K13" s="8">
        <v>5.7922680676000002</v>
      </c>
      <c r="L13" s="8">
        <v>74.542106121299994</v>
      </c>
      <c r="M13" s="8">
        <v>333.66207396999999</v>
      </c>
      <c r="N13" s="8"/>
      <c r="O13" s="8">
        <v>21.206006139500001</v>
      </c>
      <c r="P13" s="8">
        <v>12.342203362699999</v>
      </c>
      <c r="Q13" s="8">
        <v>2.40186105948E-2</v>
      </c>
      <c r="R13" s="8">
        <v>1270.3346428284651</v>
      </c>
    </row>
    <row r="14" spans="1:18" x14ac:dyDescent="0.2">
      <c r="A14" s="4" t="s">
        <v>9</v>
      </c>
      <c r="B14" s="8"/>
      <c r="C14" s="8"/>
      <c r="D14" s="8">
        <v>14.0118282437</v>
      </c>
      <c r="E14" s="8">
        <v>54.049800872799999</v>
      </c>
      <c r="F14" s="8">
        <v>8.7553195953399996</v>
      </c>
      <c r="G14" s="8">
        <v>23.807413731699999</v>
      </c>
      <c r="H14" s="8">
        <v>0.217684000731</v>
      </c>
      <c r="I14" s="8">
        <v>10.8686101437</v>
      </c>
      <c r="J14" s="8">
        <v>2.5038300356800001</v>
      </c>
      <c r="K14" s="8">
        <v>10.9864534661</v>
      </c>
      <c r="L14" s="8">
        <v>6.9890979528399999</v>
      </c>
      <c r="M14" s="8">
        <v>10.440509796100001</v>
      </c>
      <c r="N14" s="8"/>
      <c r="O14" s="8">
        <v>30.842410087600001</v>
      </c>
      <c r="P14" s="8">
        <v>1.1384112229600001</v>
      </c>
      <c r="Q14" s="8"/>
      <c r="R14" s="8">
        <v>174.611369149251</v>
      </c>
    </row>
    <row r="15" spans="1:18" x14ac:dyDescent="0.2">
      <c r="A15" s="4" t="s">
        <v>10</v>
      </c>
      <c r="B15" s="8">
        <v>13.5157139897</v>
      </c>
      <c r="C15" s="8">
        <v>189.03496903199999</v>
      </c>
      <c r="D15" s="8">
        <v>171.89803394399999</v>
      </c>
      <c r="E15" s="8">
        <v>77.990206241600006</v>
      </c>
      <c r="F15" s="8">
        <v>53.599837377699998</v>
      </c>
      <c r="G15" s="8">
        <v>6.0311510562899997</v>
      </c>
      <c r="H15" s="8">
        <v>44.5558487773</v>
      </c>
      <c r="I15" s="8">
        <v>58.031341314300001</v>
      </c>
      <c r="J15" s="8">
        <v>24.095067627700001</v>
      </c>
      <c r="K15" s="8">
        <v>5.0246790051500003</v>
      </c>
      <c r="L15" s="8"/>
      <c r="M15" s="8">
        <v>18.857842296400001</v>
      </c>
      <c r="N15" s="8"/>
      <c r="O15" s="8">
        <v>15.317588925400001</v>
      </c>
      <c r="P15" s="8">
        <v>1.49331156816</v>
      </c>
      <c r="Q15" s="8">
        <v>0.192823272198</v>
      </c>
      <c r="R15" s="8">
        <v>679.63841442789794</v>
      </c>
    </row>
    <row r="16" spans="1:18" x14ac:dyDescent="0.2">
      <c r="A16" s="4" t="s">
        <v>11</v>
      </c>
      <c r="B16" s="8"/>
      <c r="C16" s="8"/>
      <c r="D16" s="8"/>
      <c r="E16" s="8">
        <v>1.1625499725299999</v>
      </c>
      <c r="F16" s="8">
        <v>85.066596984900002</v>
      </c>
      <c r="G16" s="8">
        <v>5.6659348607100002</v>
      </c>
      <c r="H16" s="8">
        <v>3.9171600341800001</v>
      </c>
      <c r="I16" s="8">
        <v>14.6171696186</v>
      </c>
      <c r="J16" s="8">
        <v>23.781884551000001</v>
      </c>
      <c r="K16" s="8"/>
      <c r="L16" s="8"/>
      <c r="M16" s="8">
        <v>11.001999854999999</v>
      </c>
      <c r="N16" s="8"/>
      <c r="O16" s="8">
        <v>24.102294325799999</v>
      </c>
      <c r="P16" s="8">
        <v>4.4763319147800003</v>
      </c>
      <c r="Q16" s="8"/>
      <c r="R16" s="8">
        <v>173.79192211749998</v>
      </c>
    </row>
    <row r="17" spans="1:18" x14ac:dyDescent="0.2">
      <c r="A17" s="4" t="s">
        <v>12</v>
      </c>
      <c r="B17" s="8"/>
      <c r="C17" s="8">
        <v>23.2169438303</v>
      </c>
      <c r="D17" s="8">
        <v>31.718899726899998</v>
      </c>
      <c r="E17" s="8">
        <v>69.262777864900002</v>
      </c>
      <c r="F17" s="8">
        <v>5.43690107763</v>
      </c>
      <c r="G17" s="8">
        <v>74.118634452999999</v>
      </c>
      <c r="H17" s="8"/>
      <c r="I17" s="8">
        <v>19.009631454899999</v>
      </c>
      <c r="J17" s="8">
        <v>25.2085652351</v>
      </c>
      <c r="K17" s="8"/>
      <c r="L17" s="8">
        <v>2.8006899356799999</v>
      </c>
      <c r="M17" s="8"/>
      <c r="N17" s="8"/>
      <c r="O17" s="8">
        <v>45.554811833400002</v>
      </c>
      <c r="P17" s="8">
        <v>1.1655329647499999</v>
      </c>
      <c r="Q17" s="8"/>
      <c r="R17" s="8">
        <v>297.49338837656001</v>
      </c>
    </row>
    <row r="18" spans="1:18" x14ac:dyDescent="0.2">
      <c r="A18" s="4" t="s">
        <v>13</v>
      </c>
      <c r="B18" s="8"/>
      <c r="C18" s="8">
        <v>184.15977978699999</v>
      </c>
      <c r="D18" s="8">
        <v>327.59050810299999</v>
      </c>
      <c r="E18" s="8">
        <v>491.96306285999998</v>
      </c>
      <c r="F18" s="8">
        <v>54.276162974499996</v>
      </c>
      <c r="G18" s="8">
        <v>80.282014386699998</v>
      </c>
      <c r="H18" s="8">
        <v>19.628400206599999</v>
      </c>
      <c r="I18" s="8">
        <v>32.786837346900001</v>
      </c>
      <c r="J18" s="8">
        <v>50.210489600899997</v>
      </c>
      <c r="K18" s="8"/>
      <c r="L18" s="8">
        <v>2.0553998947099998</v>
      </c>
      <c r="M18" s="8">
        <v>8.1975978314900004</v>
      </c>
      <c r="N18" s="8">
        <v>2.3911800384499999</v>
      </c>
      <c r="O18" s="8">
        <v>64.437594830999998</v>
      </c>
      <c r="P18" s="8">
        <v>7.21954343189</v>
      </c>
      <c r="Q18" s="8">
        <v>0.173376818653</v>
      </c>
      <c r="R18" s="8">
        <v>1325.3719481117932</v>
      </c>
    </row>
    <row r="19" spans="1:18" x14ac:dyDescent="0.2">
      <c r="A19" s="4" t="s">
        <v>14</v>
      </c>
      <c r="B19" s="8"/>
      <c r="C19" s="8"/>
      <c r="D19" s="8">
        <v>6.9068013652799998</v>
      </c>
      <c r="E19" s="8">
        <v>11.2504799366</v>
      </c>
      <c r="F19" s="8">
        <v>5.3853598833099996</v>
      </c>
      <c r="G19" s="8">
        <v>4.6526811122899998</v>
      </c>
      <c r="H19" s="8"/>
      <c r="I19" s="8">
        <v>1.88708096743</v>
      </c>
      <c r="J19" s="8"/>
      <c r="K19" s="8"/>
      <c r="L19" s="8"/>
      <c r="M19" s="8"/>
      <c r="N19" s="8"/>
      <c r="O19" s="8">
        <v>145.383227944</v>
      </c>
      <c r="P19" s="8">
        <v>0.92367260623699998</v>
      </c>
      <c r="Q19" s="8">
        <v>4.2831399478E-2</v>
      </c>
      <c r="R19" s="8">
        <v>176.43213521462499</v>
      </c>
    </row>
    <row r="20" spans="1:18" x14ac:dyDescent="0.2">
      <c r="A20" s="4" t="s">
        <v>15</v>
      </c>
      <c r="B20" s="8">
        <v>1.0491900444</v>
      </c>
      <c r="C20" s="8">
        <v>118.46662372900001</v>
      </c>
      <c r="D20" s="8">
        <v>341.08252188599999</v>
      </c>
      <c r="E20" s="8">
        <v>701.80887013300003</v>
      </c>
      <c r="F20" s="8">
        <v>432.58346209299998</v>
      </c>
      <c r="G20" s="8">
        <v>766.43854746099998</v>
      </c>
      <c r="H20" s="8">
        <v>250.19338417500001</v>
      </c>
      <c r="I20" s="8">
        <v>901.58806899900003</v>
      </c>
      <c r="J20" s="8">
        <v>2725.8033799700002</v>
      </c>
      <c r="K20" s="8">
        <v>295.84241725200002</v>
      </c>
      <c r="L20" s="8">
        <v>2067.18644627</v>
      </c>
      <c r="M20" s="8">
        <v>15343.498070199999</v>
      </c>
      <c r="N20" s="8">
        <v>1426.31238398</v>
      </c>
      <c r="O20" s="8">
        <v>41.069043286099998</v>
      </c>
      <c r="P20" s="8">
        <v>667.20231516399997</v>
      </c>
      <c r="Q20" s="8">
        <v>7.4728792420400003</v>
      </c>
      <c r="R20" s="8">
        <v>26087.597603884537</v>
      </c>
    </row>
    <row r="21" spans="1:18" x14ac:dyDescent="0.2">
      <c r="A21" s="4" t="s">
        <v>16</v>
      </c>
      <c r="B21" s="8"/>
      <c r="C21" s="8"/>
      <c r="D21" s="8"/>
      <c r="E21" s="8">
        <v>2.90953993797</v>
      </c>
      <c r="F21" s="8">
        <v>37.777009964000001</v>
      </c>
      <c r="G21" s="8">
        <v>15.820227146100001</v>
      </c>
      <c r="H21" s="8">
        <v>5.4896487295599998</v>
      </c>
      <c r="I21" s="8">
        <v>22.4639101028</v>
      </c>
      <c r="J21" s="8">
        <v>16.889902982900001</v>
      </c>
      <c r="K21" s="8">
        <v>3.91539305449</v>
      </c>
      <c r="L21" s="8">
        <v>8.1988499164600004</v>
      </c>
      <c r="M21" s="8">
        <v>22.585340261500001</v>
      </c>
      <c r="N21" s="8"/>
      <c r="O21" s="8">
        <v>22.140178203600001</v>
      </c>
      <c r="P21" s="8">
        <v>3.6812681846799999</v>
      </c>
      <c r="Q21" s="8">
        <v>6.9265398196900002E-2</v>
      </c>
      <c r="R21" s="8">
        <v>161.94053388225691</v>
      </c>
    </row>
    <row r="22" spans="1:18" x14ac:dyDescent="0.2">
      <c r="A22" s="4" t="s">
        <v>17</v>
      </c>
      <c r="B22" s="8"/>
      <c r="C22" s="8">
        <v>31.256456849199999</v>
      </c>
      <c r="D22" s="8">
        <v>107.359574642</v>
      </c>
      <c r="E22" s="8">
        <v>45.356230169500002</v>
      </c>
      <c r="F22" s="8">
        <v>39.162770479899997</v>
      </c>
      <c r="G22" s="8">
        <v>21.882696509399999</v>
      </c>
      <c r="H22" s="8">
        <v>5.1652899831500001</v>
      </c>
      <c r="I22" s="8">
        <v>20.1259408128</v>
      </c>
      <c r="J22" s="8">
        <v>19.428433075499999</v>
      </c>
      <c r="K22" s="8">
        <v>3.3204470276800002</v>
      </c>
      <c r="L22" s="8">
        <v>21.5919504166</v>
      </c>
      <c r="M22" s="8">
        <v>16.066099882100001</v>
      </c>
      <c r="N22" s="8"/>
      <c r="O22" s="8">
        <v>22.039265044</v>
      </c>
      <c r="P22" s="8">
        <v>2.48741116375</v>
      </c>
      <c r="Q22" s="8">
        <v>3.2624899409700002E-2</v>
      </c>
      <c r="R22" s="8">
        <v>355.27519095498968</v>
      </c>
    </row>
    <row r="23" spans="1:18" x14ac:dyDescent="0.2">
      <c r="A23" s="4" t="s">
        <v>18</v>
      </c>
      <c r="B23" s="8"/>
      <c r="C23" s="8">
        <v>36.827313244300001</v>
      </c>
      <c r="D23" s="8">
        <v>140.266704559</v>
      </c>
      <c r="E23" s="8">
        <v>417.96330473299997</v>
      </c>
      <c r="F23" s="8">
        <v>231.652394176</v>
      </c>
      <c r="G23" s="8">
        <v>284.96123351199998</v>
      </c>
      <c r="H23" s="8"/>
      <c r="I23" s="8">
        <v>446.20787454700002</v>
      </c>
      <c r="J23" s="8">
        <v>51.105749271800001</v>
      </c>
      <c r="K23" s="8">
        <v>6.5763001442000002</v>
      </c>
      <c r="L23" s="8">
        <v>17.2266431153</v>
      </c>
      <c r="M23" s="8">
        <v>434.350719228</v>
      </c>
      <c r="N23" s="8">
        <v>147.44915505700001</v>
      </c>
      <c r="O23" s="8">
        <v>17.328663945199999</v>
      </c>
      <c r="P23" s="8">
        <v>7.3412450077000004</v>
      </c>
      <c r="Q23" s="8">
        <v>7.7274651732299998E-2</v>
      </c>
      <c r="R23" s="8">
        <v>2239.3345751922325</v>
      </c>
    </row>
    <row r="24" spans="1:18" x14ac:dyDescent="0.2">
      <c r="A24" s="4" t="s">
        <v>19</v>
      </c>
      <c r="B24" s="8"/>
      <c r="C24" s="8"/>
      <c r="D24" s="8"/>
      <c r="E24" s="8"/>
      <c r="F24" s="8">
        <v>29.217768892599999</v>
      </c>
      <c r="G24" s="8">
        <v>30.631488963999999</v>
      </c>
      <c r="H24" s="8">
        <v>67.923643026500002</v>
      </c>
      <c r="I24" s="8">
        <v>58.122368235099998</v>
      </c>
      <c r="J24" s="8">
        <v>251.08104959900001</v>
      </c>
      <c r="K24" s="8">
        <v>54.470419515899998</v>
      </c>
      <c r="L24" s="8">
        <v>52.121850885500002</v>
      </c>
      <c r="M24" s="8">
        <v>2326.52557755</v>
      </c>
      <c r="N24" s="8">
        <v>19.171208456199999</v>
      </c>
      <c r="O24" s="8">
        <v>2.1130800247199999</v>
      </c>
      <c r="P24" s="8">
        <v>171.52308710400001</v>
      </c>
      <c r="Q24" s="8">
        <v>8.3798926613900004</v>
      </c>
      <c r="R24" s="8">
        <v>3071.2814349149098</v>
      </c>
    </row>
    <row r="25" spans="1:18" x14ac:dyDescent="0.2">
      <c r="A25" s="4" t="s">
        <v>20</v>
      </c>
      <c r="B25" s="8"/>
      <c r="C25" s="8"/>
      <c r="D25" s="8">
        <v>35.362292826199997</v>
      </c>
      <c r="E25" s="8">
        <v>78.313538581100005</v>
      </c>
      <c r="F25" s="8">
        <v>87.810535877899994</v>
      </c>
      <c r="G25" s="8">
        <v>115.104735613</v>
      </c>
      <c r="H25" s="8">
        <v>19.2985381186</v>
      </c>
      <c r="I25" s="8">
        <v>40.225499391600003</v>
      </c>
      <c r="J25" s="8">
        <v>57.877739954699997</v>
      </c>
      <c r="K25" s="8">
        <v>37.646645184599997</v>
      </c>
      <c r="L25" s="8">
        <v>96.415666639799994</v>
      </c>
      <c r="M25" s="8">
        <v>258.91589945599998</v>
      </c>
      <c r="N25" s="8">
        <v>21.939558982800001</v>
      </c>
      <c r="O25" s="8">
        <v>31.1981204748</v>
      </c>
      <c r="P25" s="8">
        <v>4.6128295331700002</v>
      </c>
      <c r="Q25" s="8">
        <v>0.25340942898800001</v>
      </c>
      <c r="R25" s="8">
        <v>884.97501006325797</v>
      </c>
    </row>
    <row r="26" spans="1:18" x14ac:dyDescent="0.2">
      <c r="A26" s="4" t="s">
        <v>21</v>
      </c>
      <c r="B26" s="8"/>
      <c r="C26" s="8"/>
      <c r="D26" s="8">
        <v>1.8440328107699999</v>
      </c>
      <c r="E26" s="8">
        <v>82.857941273099996</v>
      </c>
      <c r="F26" s="8">
        <v>22.8798553556</v>
      </c>
      <c r="G26" s="8">
        <v>120.793838724</v>
      </c>
      <c r="H26" s="8"/>
      <c r="I26" s="8">
        <v>55.225064981700001</v>
      </c>
      <c r="J26" s="8">
        <v>68.505234867300004</v>
      </c>
      <c r="K26" s="8">
        <v>0.58533900976200004</v>
      </c>
      <c r="L26" s="8">
        <v>8.9827035516499993</v>
      </c>
      <c r="M26" s="8">
        <v>5.5852799415599996</v>
      </c>
      <c r="N26" s="8"/>
      <c r="O26" s="8">
        <v>98.492410715700004</v>
      </c>
      <c r="P26" s="8">
        <v>6.3536564452800004</v>
      </c>
      <c r="Q26" s="8">
        <v>2.0791100338099999E-2</v>
      </c>
      <c r="R26" s="8">
        <v>472.12614877676009</v>
      </c>
    </row>
    <row r="27" spans="1:18" x14ac:dyDescent="0.2">
      <c r="A27" s="4" t="s">
        <v>22</v>
      </c>
      <c r="B27" s="8"/>
      <c r="C27" s="8"/>
      <c r="D27" s="8"/>
      <c r="E27" s="8"/>
      <c r="F27" s="8">
        <v>148.128181875</v>
      </c>
      <c r="G27" s="8">
        <v>357.95358480499999</v>
      </c>
      <c r="H27" s="8">
        <v>32.676499187899999</v>
      </c>
      <c r="I27" s="8">
        <v>121.293842314</v>
      </c>
      <c r="J27" s="8">
        <v>58.945075377800002</v>
      </c>
      <c r="K27" s="8"/>
      <c r="L27" s="8">
        <v>26.3681088258</v>
      </c>
      <c r="M27" s="8">
        <v>220.66427531799999</v>
      </c>
      <c r="N27" s="8">
        <v>9.3559028506300006</v>
      </c>
      <c r="O27" s="8">
        <v>3.8127639591700002</v>
      </c>
      <c r="P27" s="8">
        <v>14.942183399799999</v>
      </c>
      <c r="Q27" s="8">
        <v>0.22248626314100001</v>
      </c>
      <c r="R27" s="8">
        <v>994.36290417624105</v>
      </c>
    </row>
    <row r="28" spans="1:18" x14ac:dyDescent="0.2">
      <c r="A28" s="4" t="s">
        <v>23</v>
      </c>
      <c r="B28" s="8"/>
      <c r="C28" s="8">
        <v>259.46360106999998</v>
      </c>
      <c r="D28" s="8">
        <v>364.85712723099999</v>
      </c>
      <c r="E28" s="8">
        <v>578.77560686899994</v>
      </c>
      <c r="F28" s="8">
        <v>206.892195649</v>
      </c>
      <c r="G28" s="8">
        <v>249.25818434000001</v>
      </c>
      <c r="H28" s="8">
        <v>113.973424673</v>
      </c>
      <c r="I28" s="8">
        <v>402.83563921699999</v>
      </c>
      <c r="J28" s="8">
        <v>303.84754035200001</v>
      </c>
      <c r="K28" s="8">
        <v>61.456145405800001</v>
      </c>
      <c r="L28" s="8">
        <v>642.59257663699998</v>
      </c>
      <c r="M28" s="8">
        <v>1890.18249941</v>
      </c>
      <c r="N28" s="8">
        <v>172.517096503</v>
      </c>
      <c r="O28" s="8">
        <v>16.989338068799999</v>
      </c>
      <c r="P28" s="8">
        <v>126.970650918</v>
      </c>
      <c r="Q28" s="8">
        <v>1.1779788651</v>
      </c>
      <c r="R28" s="8">
        <v>5391.7896052086999</v>
      </c>
    </row>
    <row r="29" spans="1:18" x14ac:dyDescent="0.2">
      <c r="A29" s="4" t="s">
        <v>24</v>
      </c>
      <c r="B29" s="8"/>
      <c r="C29" s="8"/>
      <c r="D29" s="8">
        <v>9.3638198375700004</v>
      </c>
      <c r="E29" s="8">
        <v>29.591476529800001</v>
      </c>
      <c r="F29" s="8">
        <v>74.562551975299996</v>
      </c>
      <c r="G29" s="8">
        <v>20.219759941100001</v>
      </c>
      <c r="H29" s="8">
        <v>19.972614049899999</v>
      </c>
      <c r="I29" s="8">
        <v>3.44763724878</v>
      </c>
      <c r="J29" s="8">
        <v>6.2118259072299997</v>
      </c>
      <c r="K29" s="8">
        <v>2.0350799560500001</v>
      </c>
      <c r="L29" s="8">
        <v>20.603399276699999</v>
      </c>
      <c r="M29" s="8">
        <v>4.8807601928700004</v>
      </c>
      <c r="N29" s="8"/>
      <c r="O29" s="8">
        <v>69.240350418700004</v>
      </c>
      <c r="P29" s="8">
        <v>3.6456240490099998</v>
      </c>
      <c r="Q29" s="8">
        <v>7.6216100715100002E-3</v>
      </c>
      <c r="R29" s="8">
        <v>263.7825209930815</v>
      </c>
    </row>
    <row r="30" spans="1:18" x14ac:dyDescent="0.2">
      <c r="A30" s="4" t="s">
        <v>25</v>
      </c>
      <c r="B30" s="8"/>
      <c r="C30" s="8">
        <v>207.72788572900001</v>
      </c>
      <c r="D30" s="8">
        <v>721.23284522400002</v>
      </c>
      <c r="E30" s="8">
        <v>239.21669780299999</v>
      </c>
      <c r="F30" s="8">
        <v>401.345404804</v>
      </c>
      <c r="G30" s="8">
        <v>466.42602466400001</v>
      </c>
      <c r="H30" s="8">
        <v>241.396514803</v>
      </c>
      <c r="I30" s="8">
        <v>779.98324249100006</v>
      </c>
      <c r="J30" s="8">
        <v>458.44841037700002</v>
      </c>
      <c r="K30" s="8">
        <v>126.06217116099999</v>
      </c>
      <c r="L30" s="8">
        <v>213.507882744</v>
      </c>
      <c r="M30" s="8">
        <v>851.66680108000003</v>
      </c>
      <c r="N30" s="8">
        <v>1.4007319808000001</v>
      </c>
      <c r="O30" s="8">
        <v>11.3208110332</v>
      </c>
      <c r="P30" s="8">
        <v>14.8590959846</v>
      </c>
      <c r="Q30" s="8">
        <v>0.16777609102400001</v>
      </c>
      <c r="R30" s="8">
        <v>4734.7622959696246</v>
      </c>
    </row>
    <row r="31" spans="1:18" x14ac:dyDescent="0.2">
      <c r="A31" s="4" t="s">
        <v>26</v>
      </c>
      <c r="B31" s="8"/>
      <c r="C31" s="8"/>
      <c r="D31" s="8"/>
      <c r="E31" s="8"/>
      <c r="F31" s="8"/>
      <c r="G31" s="8">
        <v>47.718358844500003</v>
      </c>
      <c r="H31" s="8">
        <v>0.48569101095200001</v>
      </c>
      <c r="I31" s="8">
        <v>241.43099989800001</v>
      </c>
      <c r="J31" s="8">
        <v>101.47798885</v>
      </c>
      <c r="K31" s="8">
        <v>4.3893747218000003</v>
      </c>
      <c r="L31" s="8">
        <v>111.916578405</v>
      </c>
      <c r="M31" s="8">
        <v>896.409657778</v>
      </c>
      <c r="N31" s="8">
        <v>20.981620788600001</v>
      </c>
      <c r="O31" s="8">
        <v>1.8812729716300001</v>
      </c>
      <c r="P31" s="8">
        <v>35.597172231099997</v>
      </c>
      <c r="Q31" s="8">
        <v>3.3323410282900001</v>
      </c>
      <c r="R31" s="8">
        <v>1465.6210565278723</v>
      </c>
    </row>
    <row r="32" spans="1:18" x14ac:dyDescent="0.2">
      <c r="A32" s="4" t="s">
        <v>27</v>
      </c>
      <c r="B32" s="8"/>
      <c r="C32" s="8">
        <v>33.644111990900001</v>
      </c>
      <c r="D32" s="8">
        <v>37.731244969199999</v>
      </c>
      <c r="E32" s="8">
        <v>322.48121745100002</v>
      </c>
      <c r="F32" s="8">
        <v>73.217526792100003</v>
      </c>
      <c r="G32" s="8">
        <v>138.79146196400001</v>
      </c>
      <c r="H32" s="8">
        <v>6.1167110949800003</v>
      </c>
      <c r="I32" s="8">
        <v>100.852428168</v>
      </c>
      <c r="J32" s="8">
        <v>114.96897016</v>
      </c>
      <c r="K32" s="8">
        <v>43.8359511942</v>
      </c>
      <c r="L32" s="8">
        <v>32.751910299099997</v>
      </c>
      <c r="M32" s="8">
        <v>292.902807623</v>
      </c>
      <c r="N32" s="8">
        <v>3.62759208679</v>
      </c>
      <c r="O32" s="8">
        <v>15.4423098564</v>
      </c>
      <c r="P32" s="8">
        <v>8.2309871351599995</v>
      </c>
      <c r="Q32" s="8">
        <v>5.3679398726700002E-2</v>
      </c>
      <c r="R32" s="8">
        <v>1224.6489101835566</v>
      </c>
    </row>
    <row r="33" spans="1:19" x14ac:dyDescent="0.2">
      <c r="A33" s="4" t="s">
        <v>28</v>
      </c>
      <c r="B33" s="8"/>
      <c r="C33" s="8"/>
      <c r="D33" s="8">
        <v>5.5050599575000003</v>
      </c>
      <c r="E33" s="8">
        <v>230.09447175299999</v>
      </c>
      <c r="F33" s="8">
        <v>386.84550663499999</v>
      </c>
      <c r="G33" s="8">
        <v>138.45099835799999</v>
      </c>
      <c r="H33" s="8">
        <v>66.457571476699997</v>
      </c>
      <c r="I33" s="8">
        <v>215.52647736599999</v>
      </c>
      <c r="J33" s="8">
        <v>175.54779826800001</v>
      </c>
      <c r="K33" s="8">
        <v>23.793407872300001</v>
      </c>
      <c r="L33" s="8">
        <v>121.91773887399999</v>
      </c>
      <c r="M33" s="8">
        <v>320.42339420299999</v>
      </c>
      <c r="N33" s="8">
        <v>0.24695199728</v>
      </c>
      <c r="O33" s="8">
        <v>81.573718504699997</v>
      </c>
      <c r="P33" s="8">
        <v>7.6533900131500001</v>
      </c>
      <c r="Q33" s="8">
        <v>1.5714859997400001E-2</v>
      </c>
      <c r="R33" s="8">
        <v>1774.0522001386273</v>
      </c>
    </row>
    <row r="34" spans="1:19" x14ac:dyDescent="0.2">
      <c r="A34" s="4" t="s">
        <v>29</v>
      </c>
      <c r="B34" s="8"/>
      <c r="C34" s="8"/>
      <c r="D34" s="8"/>
      <c r="E34" s="8">
        <v>281.26236259900003</v>
      </c>
      <c r="F34" s="8">
        <v>144.86694291200001</v>
      </c>
      <c r="G34" s="8">
        <v>145.884489954</v>
      </c>
      <c r="H34" s="8">
        <v>19.792716845899999</v>
      </c>
      <c r="I34" s="8">
        <v>174.13079956999999</v>
      </c>
      <c r="J34" s="8">
        <v>166.45465628100001</v>
      </c>
      <c r="K34" s="8">
        <v>149.09506804099999</v>
      </c>
      <c r="L34" s="8">
        <v>339.35895296199999</v>
      </c>
      <c r="M34" s="8">
        <v>712.22950655</v>
      </c>
      <c r="N34" s="8">
        <v>34.159427503099998</v>
      </c>
      <c r="O34" s="8">
        <v>11.7910803556</v>
      </c>
      <c r="P34" s="8">
        <v>75.065250012600004</v>
      </c>
      <c r="Q34" s="8">
        <v>0.15358656295600001</v>
      </c>
      <c r="R34" s="8">
        <v>2254.2448401491561</v>
      </c>
    </row>
    <row r="35" spans="1:19" x14ac:dyDescent="0.2">
      <c r="A35" s="4" t="s">
        <v>30</v>
      </c>
      <c r="B35" s="8"/>
      <c r="C35" s="8"/>
      <c r="D35" s="8"/>
      <c r="E35" s="8">
        <v>15.2409000397</v>
      </c>
      <c r="F35" s="8">
        <v>19.793829560300001</v>
      </c>
      <c r="G35" s="8">
        <v>21.447346866099998</v>
      </c>
      <c r="H35" s="8">
        <v>5.7604379057899999</v>
      </c>
      <c r="I35" s="8">
        <v>11.096896231200001</v>
      </c>
      <c r="J35" s="8">
        <v>11.103799283500001</v>
      </c>
      <c r="K35" s="8">
        <v>7.6966258250199999</v>
      </c>
      <c r="L35" s="8">
        <v>27.7431338727</v>
      </c>
      <c r="M35" s="8">
        <v>3.09862995148</v>
      </c>
      <c r="N35" s="8"/>
      <c r="O35" s="8">
        <v>34.9160909653</v>
      </c>
      <c r="P35" s="8">
        <v>20.430909869299999</v>
      </c>
      <c r="Q35" s="8"/>
      <c r="R35" s="8">
        <v>178.32860037039001</v>
      </c>
    </row>
    <row r="36" spans="1:19" x14ac:dyDescent="0.2">
      <c r="A36" s="4" t="s">
        <v>31</v>
      </c>
      <c r="B36" s="8">
        <v>0.109792001545</v>
      </c>
      <c r="C36" s="8">
        <v>51.530745744699999</v>
      </c>
      <c r="D36" s="8">
        <v>48.146675109900002</v>
      </c>
      <c r="E36" s="8">
        <v>64.336707716800007</v>
      </c>
      <c r="F36" s="8">
        <v>3.2737939357800001</v>
      </c>
      <c r="G36" s="8">
        <v>101.06937577399999</v>
      </c>
      <c r="H36" s="8">
        <v>10.7349801064</v>
      </c>
      <c r="I36" s="8">
        <v>45.1699913442</v>
      </c>
      <c r="J36" s="8">
        <v>44.0462769568</v>
      </c>
      <c r="K36" s="8"/>
      <c r="L36" s="8">
        <v>3.2075600624099998</v>
      </c>
      <c r="M36" s="8">
        <v>8.2551403045700003</v>
      </c>
      <c r="N36" s="8"/>
      <c r="O36" s="8">
        <v>45.333876166499998</v>
      </c>
      <c r="P36" s="8">
        <v>3.5547927322300001</v>
      </c>
      <c r="Q36" s="8"/>
      <c r="R36" s="8">
        <v>428.76970795583492</v>
      </c>
    </row>
    <row r="37" spans="1:19" x14ac:dyDescent="0.2">
      <c r="A37" s="4" t="s">
        <v>32</v>
      </c>
      <c r="B37" s="8">
        <v>40.311546154245001</v>
      </c>
      <c r="C37" s="8">
        <v>1749.3151704636402</v>
      </c>
      <c r="D37" s="8">
        <v>4468.183304632199</v>
      </c>
      <c r="E37" s="8">
        <v>7008.8173768016004</v>
      </c>
      <c r="F37" s="8">
        <v>3708.8183884054392</v>
      </c>
      <c r="G37" s="8">
        <v>4692.9525631898887</v>
      </c>
      <c r="H37" s="8">
        <v>1694.1401394742525</v>
      </c>
      <c r="I37" s="8">
        <v>5890.2332797057998</v>
      </c>
      <c r="J37" s="8">
        <v>6470.4283505641197</v>
      </c>
      <c r="K37" s="8">
        <v>1611.1442876911519</v>
      </c>
      <c r="L37" s="8">
        <v>5529.87957463359</v>
      </c>
      <c r="M37" s="8">
        <v>30642.225927603824</v>
      </c>
      <c r="N37" s="8">
        <v>2566.9685401650509</v>
      </c>
      <c r="O37" s="8">
        <v>1178.2786070730599</v>
      </c>
      <c r="P37" s="8">
        <v>1421.9292703219078</v>
      </c>
      <c r="Q37" s="8">
        <v>28.399112267248913</v>
      </c>
      <c r="R37" s="8">
        <v>78702.025439147023</v>
      </c>
    </row>
    <row r="38" spans="1:19" s="14" customFormat="1" ht="30" x14ac:dyDescent="0.2">
      <c r="A38" s="12" t="s">
        <v>44</v>
      </c>
      <c r="B38" s="13">
        <f>GETPIVOTDATA("Area (km)",$A$3,"LCA code",1)/GETPIVOTDATA("Area (km)",$A$3)</f>
        <v>5.1220468506765662E-4</v>
      </c>
      <c r="C38" s="13">
        <f>GETPIVOTDATA("Area (km)",$A$3,"LCA code",2)/GETPIVOTDATA("Area (km)",$A$3)</f>
        <v>2.2227066720363169E-2</v>
      </c>
      <c r="D38" s="13">
        <f>GETPIVOTDATA("Area (km)",$A$3,"LCA code",3.1)/GETPIVOTDATA("Area (km)",$A$3)</f>
        <v>5.6773422026946824E-2</v>
      </c>
      <c r="E38" s="13">
        <f>GETPIVOTDATA("Area (km)",$A$3,"LCA code",3.2)/GETPIVOTDATA("Area (km)",$A$3)</f>
        <v>8.9055108019054335E-2</v>
      </c>
      <c r="F38" s="13">
        <f>GETPIVOTDATA("Area (km)",$A$3,"LCA code",4.1)/GETPIVOTDATA("Area (km)",$A$3)</f>
        <v>4.712481499314302E-2</v>
      </c>
      <c r="G38" s="13">
        <f>GETPIVOTDATA("Area (km)",$A$3,"LCA code",4.2)/GETPIVOTDATA("Area (km)",$A$3)</f>
        <v>5.9629374682593314E-2</v>
      </c>
      <c r="H38" s="13">
        <f>GETPIVOTDATA("Area (km)",$A$3,"LCA code",5.1)/GETPIVOTDATA("Area (km)",$A$3)</f>
        <v>2.1526004318455232E-2</v>
      </c>
      <c r="I38" s="13">
        <f>GETPIVOTDATA("Area (km)",$A$3,"LCA code",5.2)/GETPIVOTDATA("Area (km)",$A$3)</f>
        <v>7.4842207005970524E-2</v>
      </c>
      <c r="J38" s="13">
        <f>GETPIVOTDATA("Area (km)",$A$3,"LCA code",5.3)/GETPIVOTDATA("Area (km)",$A$3)</f>
        <v>8.2214254518355456E-2</v>
      </c>
      <c r="K38" s="13">
        <f>GETPIVOTDATA("Area (km)",$A$3,"LCA code",6.1)/GETPIVOTDATA("Area (km)",$A$3)</f>
        <v>2.0471446302699037E-2</v>
      </c>
      <c r="L38" s="13">
        <f>GETPIVOTDATA("Area (km)",$A$3,"LCA code",6.2)/GETPIVOTDATA("Area (km)",$A$3)</f>
        <v>7.0263497588246099E-2</v>
      </c>
      <c r="M38" s="13">
        <f>GETPIVOTDATA("Area (km)",$A$3,"LCA code",6.3)/GETPIVOTDATA("Area (km)",$A$3)</f>
        <v>0.38934481999191517</v>
      </c>
      <c r="N38" s="13">
        <f>GETPIVOTDATA("Area (km)",$A$3,"LCA code",7)/GETPIVOTDATA("Area (km)",$A$3)</f>
        <v>3.2616295779450424E-2</v>
      </c>
      <c r="O38" s="13">
        <f>GETPIVOTDATA("Area (km)",$A$3,"LCA code","Built-up area")/GETPIVOTDATA("Area (km)",$A$3)</f>
        <v>1.4971388607833397E-2</v>
      </c>
      <c r="P38" s="13">
        <f>GETPIVOTDATA("Area (km)",$A$3,"LCA code","Inland water")/GETPIVOTDATA("Area (km)",$A$3)</f>
        <v>1.8067251285945034E-2</v>
      </c>
      <c r="Q38" s="13">
        <f>GETPIVOTDATA("Area (km)",$A$3,"LCA code","Uncoded islands")/GETPIVOTDATA("Area (km)",$A$3)</f>
        <v>3.6084347396125546E-4</v>
      </c>
      <c r="R38" s="16">
        <f>GETPIVOTDATA("Area (km)",$A$3)*100</f>
        <v>7870202.5439147018</v>
      </c>
      <c r="S38" s="14" t="s">
        <v>46</v>
      </c>
    </row>
    <row r="39" spans="1:19" x14ac:dyDescent="0.2">
      <c r="B39" s="11"/>
    </row>
  </sheetData>
  <mergeCells count="1">
    <mergeCell ref="B2:D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3"/>
  <sheetViews>
    <sheetView workbookViewId="0">
      <selection activeCell="E16" sqref="E16"/>
    </sheetView>
  </sheetViews>
  <sheetFormatPr defaultRowHeight="14.25" x14ac:dyDescent="0.2"/>
  <cols>
    <col min="1" max="1" width="20" style="1" bestFit="1" customWidth="1"/>
    <col min="2" max="2" width="19.625" style="5" customWidth="1"/>
    <col min="3" max="3" width="19.625" style="2" customWidth="1"/>
  </cols>
  <sheetData>
    <row r="1" spans="1:3" ht="16.5" x14ac:dyDescent="0.2">
      <c r="A1" s="1" t="s">
        <v>36</v>
      </c>
      <c r="B1" s="5" t="s">
        <v>37</v>
      </c>
      <c r="C1" s="2" t="s">
        <v>39</v>
      </c>
    </row>
    <row r="2" spans="1:3" x14ac:dyDescent="0.2">
      <c r="A2" s="1" t="s">
        <v>0</v>
      </c>
      <c r="B2" s="6">
        <v>3.1</v>
      </c>
      <c r="C2" s="2">
        <v>9.2946189343899999</v>
      </c>
    </row>
    <row r="3" spans="1:3" x14ac:dyDescent="0.2">
      <c r="A3" s="1" t="s">
        <v>0</v>
      </c>
      <c r="B3" s="6">
        <v>3.2</v>
      </c>
      <c r="C3" s="2">
        <v>103.173663616</v>
      </c>
    </row>
    <row r="4" spans="1:3" x14ac:dyDescent="0.2">
      <c r="A4" s="1" t="s">
        <v>0</v>
      </c>
      <c r="B4" s="6">
        <v>4.0999999999999996</v>
      </c>
      <c r="C4" s="2">
        <v>6.8414500951799999</v>
      </c>
    </row>
    <row r="5" spans="1:3" x14ac:dyDescent="0.2">
      <c r="A5" s="1" t="s">
        <v>0</v>
      </c>
      <c r="B5" s="6">
        <v>4.2</v>
      </c>
      <c r="C5" s="2">
        <v>11.0431233943</v>
      </c>
    </row>
    <row r="6" spans="1:3" x14ac:dyDescent="0.2">
      <c r="A6" s="1" t="s">
        <v>0</v>
      </c>
      <c r="B6" s="6">
        <v>5.0999999999999996</v>
      </c>
      <c r="C6" s="2">
        <v>8.2171569466599994</v>
      </c>
    </row>
    <row r="7" spans="1:3" x14ac:dyDescent="0.2">
      <c r="A7" s="1" t="s">
        <v>0</v>
      </c>
      <c r="B7" s="6">
        <v>5.2</v>
      </c>
      <c r="C7" s="2">
        <v>4.68675005436</v>
      </c>
    </row>
    <row r="8" spans="1:3" x14ac:dyDescent="0.2">
      <c r="A8" s="1" t="s">
        <v>0</v>
      </c>
      <c r="B8" s="7" t="s">
        <v>33</v>
      </c>
      <c r="C8" s="2">
        <v>41.725668668700003</v>
      </c>
    </row>
    <row r="9" spans="1:3" x14ac:dyDescent="0.2">
      <c r="A9" s="1" t="s">
        <v>0</v>
      </c>
      <c r="B9" s="7" t="s">
        <v>34</v>
      </c>
      <c r="C9" s="2">
        <v>1.6005599182100001</v>
      </c>
    </row>
    <row r="10" spans="1:3" x14ac:dyDescent="0.2">
      <c r="A10" s="1" t="s">
        <v>0</v>
      </c>
      <c r="B10" s="7" t="s">
        <v>35</v>
      </c>
      <c r="C10" s="2">
        <v>1.5715609770299999E-2</v>
      </c>
    </row>
    <row r="11" spans="1:3" x14ac:dyDescent="0.2">
      <c r="A11" s="1" t="s">
        <v>1</v>
      </c>
      <c r="B11" s="7">
        <v>2</v>
      </c>
      <c r="C11" s="2">
        <v>139.60728696000001</v>
      </c>
    </row>
    <row r="12" spans="1:3" x14ac:dyDescent="0.2">
      <c r="A12" s="1" t="s">
        <v>1</v>
      </c>
      <c r="B12" s="6">
        <v>3.1</v>
      </c>
      <c r="C12" s="2">
        <v>1352.35534757</v>
      </c>
    </row>
    <row r="13" spans="1:3" x14ac:dyDescent="0.2">
      <c r="A13" s="1" t="s">
        <v>1</v>
      </c>
      <c r="B13" s="6">
        <v>3.2</v>
      </c>
      <c r="C13" s="2">
        <v>1871.2579868299999</v>
      </c>
    </row>
    <row r="14" spans="1:3" x14ac:dyDescent="0.2">
      <c r="A14" s="1" t="s">
        <v>1</v>
      </c>
      <c r="B14" s="6">
        <v>4.0999999999999996</v>
      </c>
      <c r="C14" s="2">
        <v>230.24174227200001</v>
      </c>
    </row>
    <row r="15" spans="1:3" x14ac:dyDescent="0.2">
      <c r="A15" s="1" t="s">
        <v>1</v>
      </c>
      <c r="B15" s="6">
        <v>4.2</v>
      </c>
      <c r="C15" s="2">
        <v>421.44028285100001</v>
      </c>
    </row>
    <row r="16" spans="1:3" x14ac:dyDescent="0.2">
      <c r="A16" s="1" t="s">
        <v>1</v>
      </c>
      <c r="B16" s="6">
        <v>5.0999999999999996</v>
      </c>
      <c r="C16" s="2">
        <v>164.453248866</v>
      </c>
    </row>
    <row r="17" spans="1:3" x14ac:dyDescent="0.2">
      <c r="A17" s="1" t="s">
        <v>1</v>
      </c>
      <c r="B17" s="6">
        <v>5.2</v>
      </c>
      <c r="C17" s="2">
        <v>466.37183976199998</v>
      </c>
    </row>
    <row r="18" spans="1:3" x14ac:dyDescent="0.2">
      <c r="A18" s="1" t="s">
        <v>1</v>
      </c>
      <c r="B18" s="6">
        <v>5.3</v>
      </c>
      <c r="C18" s="2">
        <v>144.48250816800001</v>
      </c>
    </row>
    <row r="19" spans="1:3" x14ac:dyDescent="0.2">
      <c r="A19" s="1" t="s">
        <v>1</v>
      </c>
      <c r="B19" s="6">
        <v>6.1</v>
      </c>
      <c r="C19" s="2">
        <v>23.318879842800001</v>
      </c>
    </row>
    <row r="20" spans="1:3" x14ac:dyDescent="0.2">
      <c r="A20" s="1" t="s">
        <v>1</v>
      </c>
      <c r="B20" s="6">
        <v>6.2</v>
      </c>
      <c r="C20" s="2">
        <v>251.22205202699999</v>
      </c>
    </row>
    <row r="21" spans="1:3" x14ac:dyDescent="0.2">
      <c r="A21" s="1" t="s">
        <v>1</v>
      </c>
      <c r="B21" s="6">
        <v>6.3</v>
      </c>
      <c r="C21" s="2">
        <v>810.56998258800002</v>
      </c>
    </row>
    <row r="22" spans="1:3" x14ac:dyDescent="0.2">
      <c r="A22" s="1" t="s">
        <v>1</v>
      </c>
      <c r="B22" s="7">
        <v>7</v>
      </c>
      <c r="C22" s="2">
        <v>412.83599328999998</v>
      </c>
    </row>
    <row r="23" spans="1:3" x14ac:dyDescent="0.2">
      <c r="A23" s="1" t="s">
        <v>1</v>
      </c>
      <c r="B23" s="7" t="s">
        <v>33</v>
      </c>
      <c r="C23" s="2">
        <v>13.7869792068</v>
      </c>
    </row>
    <row r="24" spans="1:3" x14ac:dyDescent="0.2">
      <c r="A24" s="1" t="s">
        <v>1</v>
      </c>
      <c r="B24" s="7" t="s">
        <v>34</v>
      </c>
      <c r="C24" s="2">
        <v>15.115825341100001</v>
      </c>
    </row>
    <row r="25" spans="1:3" x14ac:dyDescent="0.2">
      <c r="A25" s="1" t="s">
        <v>1</v>
      </c>
      <c r="B25" s="7" t="s">
        <v>35</v>
      </c>
      <c r="C25" s="2">
        <v>0.24604096030799999</v>
      </c>
    </row>
    <row r="26" spans="1:3" x14ac:dyDescent="0.2">
      <c r="A26" s="1" t="s">
        <v>2</v>
      </c>
      <c r="B26" s="7">
        <v>1</v>
      </c>
      <c r="C26" s="2">
        <v>18.629899978600001</v>
      </c>
    </row>
    <row r="27" spans="1:3" x14ac:dyDescent="0.2">
      <c r="A27" s="1" t="s">
        <v>2</v>
      </c>
      <c r="B27" s="7">
        <v>2</v>
      </c>
      <c r="C27" s="2">
        <v>406.56433892299998</v>
      </c>
    </row>
    <row r="28" spans="1:3" x14ac:dyDescent="0.2">
      <c r="A28" s="1" t="s">
        <v>2</v>
      </c>
      <c r="B28" s="6">
        <v>3.1</v>
      </c>
      <c r="C28" s="2">
        <v>253.146339536</v>
      </c>
    </row>
    <row r="29" spans="1:3" x14ac:dyDescent="0.2">
      <c r="A29" s="1" t="s">
        <v>2</v>
      </c>
      <c r="B29" s="6">
        <v>3.2</v>
      </c>
      <c r="C29" s="2">
        <v>378.07283702199999</v>
      </c>
    </row>
    <row r="30" spans="1:3" x14ac:dyDescent="0.2">
      <c r="A30" s="1" t="s">
        <v>2</v>
      </c>
      <c r="B30" s="6">
        <v>4.0999999999999996</v>
      </c>
      <c r="C30" s="2">
        <v>101.64254009699999</v>
      </c>
    </row>
    <row r="31" spans="1:3" x14ac:dyDescent="0.2">
      <c r="A31" s="1" t="s">
        <v>2</v>
      </c>
      <c r="B31" s="6">
        <v>4.2</v>
      </c>
      <c r="C31" s="2">
        <v>35.262890457200001</v>
      </c>
    </row>
    <row r="32" spans="1:3" x14ac:dyDescent="0.2">
      <c r="A32" s="1" t="s">
        <v>2</v>
      </c>
      <c r="B32" s="6">
        <v>5.0999999999999996</v>
      </c>
      <c r="C32" s="2">
        <v>55.596170663800002</v>
      </c>
    </row>
    <row r="33" spans="1:3" x14ac:dyDescent="0.2">
      <c r="A33" s="1" t="s">
        <v>2</v>
      </c>
      <c r="B33" s="6">
        <v>5.2</v>
      </c>
      <c r="C33" s="2">
        <v>185.20678657299999</v>
      </c>
    </row>
    <row r="34" spans="1:3" x14ac:dyDescent="0.2">
      <c r="A34" s="1" t="s">
        <v>2</v>
      </c>
      <c r="B34" s="6">
        <v>5.3</v>
      </c>
      <c r="C34" s="2">
        <v>47.476590633400001</v>
      </c>
    </row>
    <row r="35" spans="1:3" x14ac:dyDescent="0.2">
      <c r="A35" s="1" t="s">
        <v>2</v>
      </c>
      <c r="B35" s="6">
        <v>6.1</v>
      </c>
      <c r="C35" s="2">
        <v>38.398880362500002</v>
      </c>
    </row>
    <row r="36" spans="1:3" x14ac:dyDescent="0.2">
      <c r="A36" s="1" t="s">
        <v>2</v>
      </c>
      <c r="B36" s="6">
        <v>6.2</v>
      </c>
      <c r="C36" s="2">
        <v>198.68632567200001</v>
      </c>
    </row>
    <row r="37" spans="1:3" x14ac:dyDescent="0.2">
      <c r="A37" s="1" t="s">
        <v>2</v>
      </c>
      <c r="B37" s="6">
        <v>6.3</v>
      </c>
      <c r="C37" s="2">
        <v>259.68882030200001</v>
      </c>
    </row>
    <row r="38" spans="1:3" x14ac:dyDescent="0.2">
      <c r="A38" s="1" t="s">
        <v>2</v>
      </c>
      <c r="B38" s="7">
        <v>7</v>
      </c>
      <c r="C38" s="2">
        <v>176.88605093999999</v>
      </c>
    </row>
    <row r="39" spans="1:3" x14ac:dyDescent="0.2">
      <c r="A39" s="1" t="s">
        <v>2</v>
      </c>
      <c r="B39" s="7" t="s">
        <v>33</v>
      </c>
      <c r="C39" s="2">
        <v>19.747580528299999</v>
      </c>
    </row>
    <row r="40" spans="1:3" x14ac:dyDescent="0.2">
      <c r="A40" s="1" t="s">
        <v>2</v>
      </c>
      <c r="B40" s="7" t="s">
        <v>34</v>
      </c>
      <c r="C40" s="2">
        <v>8.7267075362599993</v>
      </c>
    </row>
    <row r="41" spans="1:3" x14ac:dyDescent="0.2">
      <c r="A41" s="1" t="s">
        <v>2</v>
      </c>
      <c r="B41" s="7" t="s">
        <v>35</v>
      </c>
      <c r="C41" s="2">
        <v>8.1842371728300001E-2</v>
      </c>
    </row>
    <row r="42" spans="1:3" x14ac:dyDescent="0.2">
      <c r="A42" s="1" t="s">
        <v>3</v>
      </c>
      <c r="B42" s="6">
        <v>3.1</v>
      </c>
      <c r="C42" s="2">
        <v>2.5085198879199999</v>
      </c>
    </row>
    <row r="43" spans="1:3" x14ac:dyDescent="0.2">
      <c r="A43" s="1" t="s">
        <v>3</v>
      </c>
      <c r="B43" s="6">
        <v>3.2</v>
      </c>
      <c r="C43" s="2">
        <v>46.009605526900003</v>
      </c>
    </row>
    <row r="44" spans="1:3" x14ac:dyDescent="0.2">
      <c r="A44" s="1" t="s">
        <v>3</v>
      </c>
      <c r="B44" s="6">
        <v>4.0999999999999996</v>
      </c>
      <c r="C44" s="2">
        <v>121.325224303</v>
      </c>
    </row>
    <row r="45" spans="1:3" x14ac:dyDescent="0.2">
      <c r="A45" s="1" t="s">
        <v>3</v>
      </c>
      <c r="B45" s="6">
        <v>4.2</v>
      </c>
      <c r="C45" s="2">
        <v>209.79938091299999</v>
      </c>
    </row>
    <row r="46" spans="1:3" x14ac:dyDescent="0.2">
      <c r="A46" s="1" t="s">
        <v>3</v>
      </c>
      <c r="B46" s="6">
        <v>5.0999999999999996</v>
      </c>
      <c r="C46" s="2">
        <v>220.91973787200001</v>
      </c>
    </row>
    <row r="47" spans="1:3" x14ac:dyDescent="0.2">
      <c r="A47" s="1" t="s">
        <v>3</v>
      </c>
      <c r="B47" s="6">
        <v>5.2</v>
      </c>
      <c r="C47" s="2">
        <v>443.41638137299998</v>
      </c>
    </row>
    <row r="48" spans="1:3" x14ac:dyDescent="0.2">
      <c r="A48" s="1" t="s">
        <v>3</v>
      </c>
      <c r="B48" s="6">
        <v>5.3</v>
      </c>
      <c r="C48" s="2">
        <v>602.29693580900005</v>
      </c>
    </row>
    <row r="49" spans="1:3" x14ac:dyDescent="0.2">
      <c r="A49" s="1" t="s">
        <v>3</v>
      </c>
      <c r="B49" s="6">
        <v>6.1</v>
      </c>
      <c r="C49" s="2">
        <v>543.78705707699999</v>
      </c>
    </row>
    <row r="50" spans="1:3" x14ac:dyDescent="0.2">
      <c r="A50" s="1" t="s">
        <v>3</v>
      </c>
      <c r="B50" s="6">
        <v>6.2</v>
      </c>
      <c r="C50" s="2">
        <v>748.45842699900004</v>
      </c>
    </row>
    <row r="51" spans="1:3" x14ac:dyDescent="0.2">
      <c r="A51" s="1" t="s">
        <v>3</v>
      </c>
      <c r="B51" s="6">
        <v>6.3</v>
      </c>
      <c r="C51" s="2">
        <v>3794.6867836800002</v>
      </c>
    </row>
    <row r="52" spans="1:3" x14ac:dyDescent="0.2">
      <c r="A52" s="1" t="s">
        <v>3</v>
      </c>
      <c r="B52" s="7">
        <v>7</v>
      </c>
      <c r="C52" s="2">
        <v>77.758911490399996</v>
      </c>
    </row>
    <row r="53" spans="1:3" x14ac:dyDescent="0.2">
      <c r="A53" s="1" t="s">
        <v>3</v>
      </c>
      <c r="B53" s="7" t="s">
        <v>33</v>
      </c>
      <c r="C53" s="2">
        <v>39.229978025000001</v>
      </c>
    </row>
    <row r="54" spans="1:3" x14ac:dyDescent="0.2">
      <c r="A54" s="1" t="s">
        <v>3</v>
      </c>
      <c r="B54" s="7" t="s">
        <v>34</v>
      </c>
      <c r="C54" s="2">
        <v>148.207889349</v>
      </c>
    </row>
    <row r="55" spans="1:3" x14ac:dyDescent="0.2">
      <c r="A55" s="1" t="s">
        <v>3</v>
      </c>
      <c r="B55" s="7" t="s">
        <v>35</v>
      </c>
      <c r="C55" s="2">
        <v>5.8800036350099996</v>
      </c>
    </row>
    <row r="56" spans="1:3" x14ac:dyDescent="0.2">
      <c r="A56" s="1" t="s">
        <v>4</v>
      </c>
      <c r="B56" s="7">
        <v>1</v>
      </c>
      <c r="C56" s="2">
        <v>7.0069501399999998</v>
      </c>
    </row>
    <row r="57" spans="1:3" x14ac:dyDescent="0.2">
      <c r="A57" s="1" t="s">
        <v>4</v>
      </c>
      <c r="B57" s="7">
        <v>2</v>
      </c>
      <c r="C57" s="2">
        <v>50.230513483300001</v>
      </c>
    </row>
    <row r="58" spans="1:3" x14ac:dyDescent="0.2">
      <c r="A58" s="1" t="s">
        <v>4</v>
      </c>
      <c r="B58" s="6">
        <v>3.1</v>
      </c>
      <c r="C58" s="2">
        <v>31.815557837499998</v>
      </c>
    </row>
    <row r="59" spans="1:3" x14ac:dyDescent="0.2">
      <c r="A59" s="1" t="s">
        <v>4</v>
      </c>
      <c r="B59" s="6">
        <v>3.2</v>
      </c>
      <c r="C59" s="2">
        <v>15.123106867100001</v>
      </c>
    </row>
    <row r="60" spans="1:3" x14ac:dyDescent="0.2">
      <c r="A60" s="1" t="s">
        <v>4</v>
      </c>
      <c r="B60" s="6">
        <v>4.0999999999999996</v>
      </c>
      <c r="C60" s="2">
        <v>2.5541909337000002</v>
      </c>
    </row>
    <row r="61" spans="1:3" x14ac:dyDescent="0.2">
      <c r="A61" s="1" t="s">
        <v>4</v>
      </c>
      <c r="B61" s="6">
        <v>4.2</v>
      </c>
      <c r="C61" s="2">
        <v>22.4808089733</v>
      </c>
    </row>
    <row r="62" spans="1:3" x14ac:dyDescent="0.2">
      <c r="A62" s="1" t="s">
        <v>4</v>
      </c>
      <c r="B62" s="6">
        <v>5.2</v>
      </c>
      <c r="C62" s="2">
        <v>14.379690271799999</v>
      </c>
    </row>
    <row r="63" spans="1:3" x14ac:dyDescent="0.2">
      <c r="A63" s="1" t="s">
        <v>4</v>
      </c>
      <c r="B63" s="6">
        <v>5.3</v>
      </c>
      <c r="C63" s="2">
        <v>0.26946699619300002</v>
      </c>
    </row>
    <row r="64" spans="1:3" x14ac:dyDescent="0.2">
      <c r="A64" s="1" t="s">
        <v>4</v>
      </c>
      <c r="B64" s="6">
        <v>6.2</v>
      </c>
      <c r="C64" s="2">
        <v>9.0087600946399995</v>
      </c>
    </row>
    <row r="65" spans="1:3" x14ac:dyDescent="0.2">
      <c r="A65" s="1" t="s">
        <v>4</v>
      </c>
      <c r="B65" s="6">
        <v>6.3</v>
      </c>
      <c r="C65" s="2">
        <v>1.9249299764600001</v>
      </c>
    </row>
    <row r="66" spans="1:3" x14ac:dyDescent="0.2">
      <c r="A66" s="1" t="s">
        <v>4</v>
      </c>
      <c r="B66" s="7" t="s">
        <v>33</v>
      </c>
      <c r="C66" s="2">
        <v>107.497292325</v>
      </c>
    </row>
    <row r="67" spans="1:3" x14ac:dyDescent="0.2">
      <c r="A67" s="1" t="s">
        <v>4</v>
      </c>
      <c r="B67" s="7" t="s">
        <v>34</v>
      </c>
      <c r="C67" s="2">
        <v>1.04028848745</v>
      </c>
    </row>
    <row r="68" spans="1:3" x14ac:dyDescent="0.2">
      <c r="A68" s="1" t="s">
        <v>5</v>
      </c>
      <c r="B68" s="6">
        <v>3.1</v>
      </c>
      <c r="C68" s="2">
        <v>9.1919202804599998</v>
      </c>
    </row>
    <row r="69" spans="1:3" x14ac:dyDescent="0.2">
      <c r="A69" s="1" t="s">
        <v>5</v>
      </c>
      <c r="B69" s="6">
        <v>3.2</v>
      </c>
      <c r="C69" s="2">
        <v>60.8389513642</v>
      </c>
    </row>
    <row r="70" spans="1:3" x14ac:dyDescent="0.2">
      <c r="A70" s="1" t="s">
        <v>5</v>
      </c>
      <c r="B70" s="6">
        <v>4.0999999999999996</v>
      </c>
      <c r="C70" s="2">
        <v>16.1243616557</v>
      </c>
    </row>
    <row r="71" spans="1:3" x14ac:dyDescent="0.2">
      <c r="A71" s="1" t="s">
        <v>5</v>
      </c>
      <c r="B71" s="6">
        <v>4.2</v>
      </c>
      <c r="C71" s="2">
        <v>11.4043821692</v>
      </c>
    </row>
    <row r="72" spans="1:3" x14ac:dyDescent="0.2">
      <c r="A72" s="1" t="s">
        <v>5</v>
      </c>
      <c r="B72" s="6">
        <v>5.2</v>
      </c>
      <c r="C72" s="2">
        <v>3.9103209376299999</v>
      </c>
    </row>
    <row r="73" spans="1:3" x14ac:dyDescent="0.2">
      <c r="A73" s="1" t="s">
        <v>5</v>
      </c>
      <c r="B73" s="6">
        <v>5.3</v>
      </c>
      <c r="C73" s="2">
        <v>0.58786901831600002</v>
      </c>
    </row>
    <row r="74" spans="1:3" x14ac:dyDescent="0.2">
      <c r="A74" s="1" t="s">
        <v>5</v>
      </c>
      <c r="B74" s="6">
        <v>6.1</v>
      </c>
      <c r="C74" s="2">
        <v>22.262870550199999</v>
      </c>
    </row>
    <row r="75" spans="1:3" x14ac:dyDescent="0.2">
      <c r="A75" s="1" t="s">
        <v>5</v>
      </c>
      <c r="B75" s="6">
        <v>6.2</v>
      </c>
      <c r="C75" s="2">
        <v>17.6403354704</v>
      </c>
    </row>
    <row r="76" spans="1:3" x14ac:dyDescent="0.2">
      <c r="A76" s="1" t="s">
        <v>5</v>
      </c>
      <c r="B76" s="6">
        <v>6.3</v>
      </c>
      <c r="C76" s="2">
        <v>11.6101999283</v>
      </c>
    </row>
    <row r="77" spans="1:3" x14ac:dyDescent="0.2">
      <c r="A77" s="1" t="s">
        <v>5</v>
      </c>
      <c r="B77" s="7" t="s">
        <v>33</v>
      </c>
      <c r="C77" s="2">
        <v>5.5535998344399999</v>
      </c>
    </row>
    <row r="78" spans="1:3" x14ac:dyDescent="0.2">
      <c r="A78" s="1" t="s">
        <v>5</v>
      </c>
      <c r="B78" s="7" t="s">
        <v>34</v>
      </c>
      <c r="C78" s="2">
        <v>0.55410198122300003</v>
      </c>
    </row>
    <row r="79" spans="1:3" x14ac:dyDescent="0.2">
      <c r="A79" s="1" t="s">
        <v>5</v>
      </c>
      <c r="B79" s="7" t="s">
        <v>35</v>
      </c>
      <c r="C79" s="2">
        <v>3.6304101347899999E-2</v>
      </c>
    </row>
    <row r="80" spans="1:3" x14ac:dyDescent="0.2">
      <c r="A80" s="1" t="s">
        <v>6</v>
      </c>
      <c r="B80" s="7">
        <v>2</v>
      </c>
      <c r="C80" s="2">
        <v>1.1519399881400001</v>
      </c>
    </row>
    <row r="81" spans="1:3" x14ac:dyDescent="0.2">
      <c r="A81" s="1" t="s">
        <v>6</v>
      </c>
      <c r="B81" s="6">
        <v>3.1</v>
      </c>
      <c r="C81" s="2">
        <v>437.99914987800003</v>
      </c>
    </row>
    <row r="82" spans="1:3" x14ac:dyDescent="0.2">
      <c r="A82" s="1" t="s">
        <v>6</v>
      </c>
      <c r="B82" s="6">
        <v>3.2</v>
      </c>
      <c r="C82" s="2">
        <v>561.38437021300001</v>
      </c>
    </row>
    <row r="83" spans="1:3" x14ac:dyDescent="0.2">
      <c r="A83" s="1" t="s">
        <v>6</v>
      </c>
      <c r="B83" s="6">
        <v>4.0999999999999996</v>
      </c>
      <c r="C83" s="2">
        <v>496.090178842</v>
      </c>
    </row>
    <row r="84" spans="1:3" x14ac:dyDescent="0.2">
      <c r="A84" s="1" t="s">
        <v>6</v>
      </c>
      <c r="B84" s="6">
        <v>4.2</v>
      </c>
      <c r="C84" s="2">
        <v>540.02424995299998</v>
      </c>
    </row>
    <row r="85" spans="1:3" x14ac:dyDescent="0.2">
      <c r="A85" s="1" t="s">
        <v>6</v>
      </c>
      <c r="B85" s="6">
        <v>5.0999999999999996</v>
      </c>
      <c r="C85" s="2">
        <v>307.29475206299998</v>
      </c>
    </row>
    <row r="86" spans="1:3" x14ac:dyDescent="0.2">
      <c r="A86" s="1" t="s">
        <v>6</v>
      </c>
      <c r="B86" s="6">
        <v>5.2</v>
      </c>
      <c r="C86" s="2">
        <v>841.34646913200004</v>
      </c>
    </row>
    <row r="87" spans="1:3" x14ac:dyDescent="0.2">
      <c r="A87" s="1" t="s">
        <v>6</v>
      </c>
      <c r="B87" s="6">
        <v>5.3</v>
      </c>
      <c r="C87" s="2">
        <v>818.12660435999999</v>
      </c>
    </row>
    <row r="88" spans="1:3" x14ac:dyDescent="0.2">
      <c r="A88" s="1" t="s">
        <v>6</v>
      </c>
      <c r="B88" s="6">
        <v>6.1</v>
      </c>
      <c r="C88" s="2">
        <v>140.85241395400001</v>
      </c>
    </row>
    <row r="89" spans="1:3" x14ac:dyDescent="0.2">
      <c r="A89" s="1" t="s">
        <v>6</v>
      </c>
      <c r="B89" s="6">
        <v>6.2</v>
      </c>
      <c r="C89" s="2">
        <v>406.78442771200002</v>
      </c>
    </row>
    <row r="90" spans="1:3" x14ac:dyDescent="0.2">
      <c r="A90" s="1" t="s">
        <v>6</v>
      </c>
      <c r="B90" s="6">
        <v>6.3</v>
      </c>
      <c r="C90" s="2">
        <v>1773.34472845</v>
      </c>
    </row>
    <row r="91" spans="1:3" x14ac:dyDescent="0.2">
      <c r="A91" s="1" t="s">
        <v>6</v>
      </c>
      <c r="B91" s="7">
        <v>7</v>
      </c>
      <c r="C91" s="2">
        <v>39.934774220000001</v>
      </c>
    </row>
    <row r="92" spans="1:3" x14ac:dyDescent="0.2">
      <c r="A92" s="1" t="s">
        <v>6</v>
      </c>
      <c r="B92" s="7" t="s">
        <v>33</v>
      </c>
      <c r="C92" s="2">
        <v>38.284000086600003</v>
      </c>
    </row>
    <row r="93" spans="1:3" x14ac:dyDescent="0.2">
      <c r="A93" s="1" t="s">
        <v>6</v>
      </c>
      <c r="B93" s="7" t="s">
        <v>34</v>
      </c>
      <c r="C93" s="2">
        <v>43.673302493100003</v>
      </c>
    </row>
    <row r="94" spans="1:3" x14ac:dyDescent="0.2">
      <c r="A94" s="1" t="s">
        <v>6</v>
      </c>
      <c r="B94" s="7" t="s">
        <v>35</v>
      </c>
      <c r="C94" s="2">
        <v>0.26883342675900002</v>
      </c>
    </row>
    <row r="95" spans="1:3" x14ac:dyDescent="0.2">
      <c r="A95" s="1" t="s">
        <v>7</v>
      </c>
      <c r="B95" s="7">
        <v>2</v>
      </c>
      <c r="C95" s="2">
        <v>16.4326601028</v>
      </c>
    </row>
    <row r="96" spans="1:3" x14ac:dyDescent="0.2">
      <c r="A96" s="1" t="s">
        <v>7</v>
      </c>
      <c r="B96" s="6">
        <v>3.1</v>
      </c>
      <c r="C96" s="2">
        <v>4.3877902030899998</v>
      </c>
    </row>
    <row r="97" spans="1:3" x14ac:dyDescent="0.2">
      <c r="A97" s="1" t="s">
        <v>7</v>
      </c>
      <c r="B97" s="7" t="s">
        <v>33</v>
      </c>
      <c r="C97" s="2">
        <v>38.927200317400001</v>
      </c>
    </row>
    <row r="98" spans="1:3" x14ac:dyDescent="0.2">
      <c r="A98" s="1" t="s">
        <v>7</v>
      </c>
      <c r="B98" s="7" t="s">
        <v>34</v>
      </c>
      <c r="C98" s="2">
        <v>9.9719196558000003E-2</v>
      </c>
    </row>
    <row r="99" spans="1:3" x14ac:dyDescent="0.2">
      <c r="A99" s="1" t="s">
        <v>8</v>
      </c>
      <c r="B99" s="6">
        <v>3.1</v>
      </c>
      <c r="C99" s="2">
        <v>2.6060900688199999</v>
      </c>
    </row>
    <row r="100" spans="1:3" x14ac:dyDescent="0.2">
      <c r="A100" s="1" t="s">
        <v>8</v>
      </c>
      <c r="B100" s="6">
        <v>3.2</v>
      </c>
      <c r="C100" s="2">
        <v>177.06911202500001</v>
      </c>
    </row>
    <row r="101" spans="1:3" x14ac:dyDescent="0.2">
      <c r="A101" s="1" t="s">
        <v>8</v>
      </c>
      <c r="B101" s="6">
        <v>4.0999999999999996</v>
      </c>
      <c r="C101" s="2">
        <v>181.46879133600001</v>
      </c>
    </row>
    <row r="102" spans="1:3" x14ac:dyDescent="0.2">
      <c r="A102" s="1" t="s">
        <v>8</v>
      </c>
      <c r="B102" s="6">
        <v>4.2</v>
      </c>
      <c r="C102" s="2">
        <v>204.08726143800001</v>
      </c>
    </row>
    <row r="103" spans="1:3" x14ac:dyDescent="0.2">
      <c r="A103" s="1" t="s">
        <v>8</v>
      </c>
      <c r="B103" s="6">
        <v>5.0999999999999996</v>
      </c>
      <c r="C103" s="2">
        <v>3.9023148566499999</v>
      </c>
    </row>
    <row r="104" spans="1:3" x14ac:dyDescent="0.2">
      <c r="A104" s="1" t="s">
        <v>8</v>
      </c>
      <c r="B104" s="6">
        <v>5.2</v>
      </c>
      <c r="C104" s="2">
        <v>153.98768983799999</v>
      </c>
    </row>
    <row r="105" spans="1:3" x14ac:dyDescent="0.2">
      <c r="A105" s="1" t="s">
        <v>8</v>
      </c>
      <c r="B105" s="6">
        <v>5.3</v>
      </c>
      <c r="C105" s="2">
        <v>99.644706994299995</v>
      </c>
    </row>
    <row r="106" spans="1:3" x14ac:dyDescent="0.2">
      <c r="A106" s="1" t="s">
        <v>8</v>
      </c>
      <c r="B106" s="6">
        <v>6.1</v>
      </c>
      <c r="C106" s="2">
        <v>5.7922680676000002</v>
      </c>
    </row>
    <row r="107" spans="1:3" x14ac:dyDescent="0.2">
      <c r="A107" s="1" t="s">
        <v>8</v>
      </c>
      <c r="B107" s="6">
        <v>6.2</v>
      </c>
      <c r="C107" s="2">
        <v>74.542106121299994</v>
      </c>
    </row>
    <row r="108" spans="1:3" x14ac:dyDescent="0.2">
      <c r="A108" s="1" t="s">
        <v>8</v>
      </c>
      <c r="B108" s="6">
        <v>6.3</v>
      </c>
      <c r="C108" s="2">
        <v>333.66207396999999</v>
      </c>
    </row>
    <row r="109" spans="1:3" x14ac:dyDescent="0.2">
      <c r="A109" s="1" t="s">
        <v>8</v>
      </c>
      <c r="B109" s="7" t="s">
        <v>33</v>
      </c>
      <c r="C109" s="2">
        <v>21.206006139500001</v>
      </c>
    </row>
    <row r="110" spans="1:3" x14ac:dyDescent="0.2">
      <c r="A110" s="1" t="s">
        <v>8</v>
      </c>
      <c r="B110" s="7" t="s">
        <v>34</v>
      </c>
      <c r="C110" s="2">
        <v>12.342203362699999</v>
      </c>
    </row>
    <row r="111" spans="1:3" x14ac:dyDescent="0.2">
      <c r="A111" s="1" t="s">
        <v>8</v>
      </c>
      <c r="B111" s="7" t="s">
        <v>35</v>
      </c>
      <c r="C111" s="2">
        <v>2.40186105948E-2</v>
      </c>
    </row>
    <row r="112" spans="1:3" x14ac:dyDescent="0.2">
      <c r="A112" s="1" t="s">
        <v>9</v>
      </c>
      <c r="B112" s="6">
        <v>3.1</v>
      </c>
      <c r="C112" s="2">
        <v>14.0118282437</v>
      </c>
    </row>
    <row r="113" spans="1:3" x14ac:dyDescent="0.2">
      <c r="A113" s="1" t="s">
        <v>9</v>
      </c>
      <c r="B113" s="6">
        <v>3.2</v>
      </c>
      <c r="C113" s="2">
        <v>54.049800872799999</v>
      </c>
    </row>
    <row r="114" spans="1:3" x14ac:dyDescent="0.2">
      <c r="A114" s="1" t="s">
        <v>9</v>
      </c>
      <c r="B114" s="6">
        <v>4.0999999999999996</v>
      </c>
      <c r="C114" s="2">
        <v>8.7553195953399996</v>
      </c>
    </row>
    <row r="115" spans="1:3" x14ac:dyDescent="0.2">
      <c r="A115" s="1" t="s">
        <v>9</v>
      </c>
      <c r="B115" s="6">
        <v>4.2</v>
      </c>
      <c r="C115" s="2">
        <v>23.807413731699999</v>
      </c>
    </row>
    <row r="116" spans="1:3" x14ac:dyDescent="0.2">
      <c r="A116" s="1" t="s">
        <v>9</v>
      </c>
      <c r="B116" s="6">
        <v>5.0999999999999996</v>
      </c>
      <c r="C116" s="2">
        <v>0.217684000731</v>
      </c>
    </row>
    <row r="117" spans="1:3" x14ac:dyDescent="0.2">
      <c r="A117" s="1" t="s">
        <v>9</v>
      </c>
      <c r="B117" s="6">
        <v>5.2</v>
      </c>
      <c r="C117" s="2">
        <v>10.8686101437</v>
      </c>
    </row>
    <row r="118" spans="1:3" x14ac:dyDescent="0.2">
      <c r="A118" s="1" t="s">
        <v>9</v>
      </c>
      <c r="B118" s="6">
        <v>5.3</v>
      </c>
      <c r="C118" s="2">
        <v>2.5038300356800001</v>
      </c>
    </row>
    <row r="119" spans="1:3" x14ac:dyDescent="0.2">
      <c r="A119" s="1" t="s">
        <v>9</v>
      </c>
      <c r="B119" s="6">
        <v>6.1</v>
      </c>
      <c r="C119" s="2">
        <v>10.9864534661</v>
      </c>
    </row>
    <row r="120" spans="1:3" x14ac:dyDescent="0.2">
      <c r="A120" s="1" t="s">
        <v>9</v>
      </c>
      <c r="B120" s="6">
        <v>6.2</v>
      </c>
      <c r="C120" s="2">
        <v>6.9890979528399999</v>
      </c>
    </row>
    <row r="121" spans="1:3" x14ac:dyDescent="0.2">
      <c r="A121" s="1" t="s">
        <v>9</v>
      </c>
      <c r="B121" s="6">
        <v>6.3</v>
      </c>
      <c r="C121" s="2">
        <v>10.440509796100001</v>
      </c>
    </row>
    <row r="122" spans="1:3" x14ac:dyDescent="0.2">
      <c r="A122" s="1" t="s">
        <v>9</v>
      </c>
      <c r="B122" s="7" t="s">
        <v>33</v>
      </c>
      <c r="C122" s="2">
        <v>30.842410087600001</v>
      </c>
    </row>
    <row r="123" spans="1:3" x14ac:dyDescent="0.2">
      <c r="A123" s="1" t="s">
        <v>9</v>
      </c>
      <c r="B123" s="7" t="s">
        <v>34</v>
      </c>
      <c r="C123" s="2">
        <v>1.1384112229600001</v>
      </c>
    </row>
    <row r="124" spans="1:3" x14ac:dyDescent="0.2">
      <c r="A124" s="1" t="s">
        <v>10</v>
      </c>
      <c r="B124" s="7">
        <v>1</v>
      </c>
      <c r="C124" s="2">
        <v>13.5157139897</v>
      </c>
    </row>
    <row r="125" spans="1:3" x14ac:dyDescent="0.2">
      <c r="A125" s="1" t="s">
        <v>10</v>
      </c>
      <c r="B125" s="7">
        <v>2</v>
      </c>
      <c r="C125" s="2">
        <v>189.03496903199999</v>
      </c>
    </row>
    <row r="126" spans="1:3" x14ac:dyDescent="0.2">
      <c r="A126" s="1" t="s">
        <v>10</v>
      </c>
      <c r="B126" s="6">
        <v>3.1</v>
      </c>
      <c r="C126" s="2">
        <v>171.89803394399999</v>
      </c>
    </row>
    <row r="127" spans="1:3" x14ac:dyDescent="0.2">
      <c r="A127" s="1" t="s">
        <v>10</v>
      </c>
      <c r="B127" s="6">
        <v>3.2</v>
      </c>
      <c r="C127" s="2">
        <v>77.990206241600006</v>
      </c>
    </row>
    <row r="128" spans="1:3" x14ac:dyDescent="0.2">
      <c r="A128" s="1" t="s">
        <v>10</v>
      </c>
      <c r="B128" s="6">
        <v>4.0999999999999996</v>
      </c>
      <c r="C128" s="2">
        <v>53.599837377699998</v>
      </c>
    </row>
    <row r="129" spans="1:3" x14ac:dyDescent="0.2">
      <c r="A129" s="1" t="s">
        <v>10</v>
      </c>
      <c r="B129" s="6">
        <v>4.2</v>
      </c>
      <c r="C129" s="2">
        <v>6.0311510562899997</v>
      </c>
    </row>
    <row r="130" spans="1:3" x14ac:dyDescent="0.2">
      <c r="A130" s="1" t="s">
        <v>10</v>
      </c>
      <c r="B130" s="6">
        <v>5.0999999999999996</v>
      </c>
      <c r="C130" s="2">
        <v>44.5558487773</v>
      </c>
    </row>
    <row r="131" spans="1:3" x14ac:dyDescent="0.2">
      <c r="A131" s="1" t="s">
        <v>10</v>
      </c>
      <c r="B131" s="6">
        <v>5.2</v>
      </c>
      <c r="C131" s="2">
        <v>58.031341314300001</v>
      </c>
    </row>
    <row r="132" spans="1:3" x14ac:dyDescent="0.2">
      <c r="A132" s="1" t="s">
        <v>10</v>
      </c>
      <c r="B132" s="6">
        <v>5.3</v>
      </c>
      <c r="C132" s="2">
        <v>24.095067627700001</v>
      </c>
    </row>
    <row r="133" spans="1:3" x14ac:dyDescent="0.2">
      <c r="A133" s="1" t="s">
        <v>10</v>
      </c>
      <c r="B133" s="6">
        <v>6.1</v>
      </c>
      <c r="C133" s="2">
        <v>5.0246790051500003</v>
      </c>
    </row>
    <row r="134" spans="1:3" x14ac:dyDescent="0.2">
      <c r="A134" s="1" t="s">
        <v>10</v>
      </c>
      <c r="B134" s="6">
        <v>6.3</v>
      </c>
      <c r="C134" s="2">
        <v>18.857842296400001</v>
      </c>
    </row>
    <row r="135" spans="1:3" x14ac:dyDescent="0.2">
      <c r="A135" s="1" t="s">
        <v>10</v>
      </c>
      <c r="B135" s="7" t="s">
        <v>33</v>
      </c>
      <c r="C135" s="2">
        <v>15.317588925400001</v>
      </c>
    </row>
    <row r="136" spans="1:3" x14ac:dyDescent="0.2">
      <c r="A136" s="1" t="s">
        <v>10</v>
      </c>
      <c r="B136" s="7" t="s">
        <v>34</v>
      </c>
      <c r="C136" s="2">
        <v>1.49331156816</v>
      </c>
    </row>
    <row r="137" spans="1:3" x14ac:dyDescent="0.2">
      <c r="A137" s="1" t="s">
        <v>10</v>
      </c>
      <c r="B137" s="7" t="s">
        <v>35</v>
      </c>
      <c r="C137" s="2">
        <v>0.192823272198</v>
      </c>
    </row>
    <row r="138" spans="1:3" x14ac:dyDescent="0.2">
      <c r="A138" s="1" t="s">
        <v>11</v>
      </c>
      <c r="B138" s="6">
        <v>3.2</v>
      </c>
      <c r="C138" s="2">
        <v>1.1625499725299999</v>
      </c>
    </row>
    <row r="139" spans="1:3" x14ac:dyDescent="0.2">
      <c r="A139" s="1" t="s">
        <v>11</v>
      </c>
      <c r="B139" s="6">
        <v>4.0999999999999996</v>
      </c>
      <c r="C139" s="2">
        <v>85.066596984900002</v>
      </c>
    </row>
    <row r="140" spans="1:3" x14ac:dyDescent="0.2">
      <c r="A140" s="1" t="s">
        <v>11</v>
      </c>
      <c r="B140" s="6">
        <v>4.2</v>
      </c>
      <c r="C140" s="2">
        <v>5.6659348607100002</v>
      </c>
    </row>
    <row r="141" spans="1:3" x14ac:dyDescent="0.2">
      <c r="A141" s="1" t="s">
        <v>11</v>
      </c>
      <c r="B141" s="6">
        <v>5.0999999999999996</v>
      </c>
      <c r="C141" s="2">
        <v>3.9171600341800001</v>
      </c>
    </row>
    <row r="142" spans="1:3" x14ac:dyDescent="0.2">
      <c r="A142" s="1" t="s">
        <v>11</v>
      </c>
      <c r="B142" s="6">
        <v>5.2</v>
      </c>
      <c r="C142" s="2">
        <v>14.6171696186</v>
      </c>
    </row>
    <row r="143" spans="1:3" x14ac:dyDescent="0.2">
      <c r="A143" s="1" t="s">
        <v>11</v>
      </c>
      <c r="B143" s="6">
        <v>5.3</v>
      </c>
      <c r="C143" s="2">
        <v>23.781884551000001</v>
      </c>
    </row>
    <row r="144" spans="1:3" x14ac:dyDescent="0.2">
      <c r="A144" s="1" t="s">
        <v>11</v>
      </c>
      <c r="B144" s="6">
        <v>6.3</v>
      </c>
      <c r="C144" s="2">
        <v>11.001999854999999</v>
      </c>
    </row>
    <row r="145" spans="1:3" x14ac:dyDescent="0.2">
      <c r="A145" s="1" t="s">
        <v>11</v>
      </c>
      <c r="B145" s="7" t="s">
        <v>33</v>
      </c>
      <c r="C145" s="2">
        <v>24.102294325799999</v>
      </c>
    </row>
    <row r="146" spans="1:3" x14ac:dyDescent="0.2">
      <c r="A146" s="1" t="s">
        <v>11</v>
      </c>
      <c r="B146" s="7" t="s">
        <v>34</v>
      </c>
      <c r="C146" s="2">
        <v>4.4763319147800003</v>
      </c>
    </row>
    <row r="147" spans="1:3" x14ac:dyDescent="0.2">
      <c r="A147" s="1" t="s">
        <v>12</v>
      </c>
      <c r="B147" s="7">
        <v>2</v>
      </c>
      <c r="C147" s="2">
        <v>23.2169438303</v>
      </c>
    </row>
    <row r="148" spans="1:3" x14ac:dyDescent="0.2">
      <c r="A148" s="1" t="s">
        <v>12</v>
      </c>
      <c r="B148" s="6">
        <v>3.1</v>
      </c>
      <c r="C148" s="2">
        <v>31.718899726899998</v>
      </c>
    </row>
    <row r="149" spans="1:3" x14ac:dyDescent="0.2">
      <c r="A149" s="1" t="s">
        <v>12</v>
      </c>
      <c r="B149" s="6">
        <v>3.2</v>
      </c>
      <c r="C149" s="2">
        <v>69.262777864900002</v>
      </c>
    </row>
    <row r="150" spans="1:3" x14ac:dyDescent="0.2">
      <c r="A150" s="1" t="s">
        <v>12</v>
      </c>
      <c r="B150" s="6">
        <v>4.0999999999999996</v>
      </c>
      <c r="C150" s="2">
        <v>5.43690107763</v>
      </c>
    </row>
    <row r="151" spans="1:3" x14ac:dyDescent="0.2">
      <c r="A151" s="1" t="s">
        <v>12</v>
      </c>
      <c r="B151" s="6">
        <v>4.2</v>
      </c>
      <c r="C151" s="2">
        <v>74.118634452999999</v>
      </c>
    </row>
    <row r="152" spans="1:3" x14ac:dyDescent="0.2">
      <c r="A152" s="1" t="s">
        <v>12</v>
      </c>
      <c r="B152" s="6">
        <v>5.2</v>
      </c>
      <c r="C152" s="2">
        <v>19.009631454899999</v>
      </c>
    </row>
    <row r="153" spans="1:3" x14ac:dyDescent="0.2">
      <c r="A153" s="1" t="s">
        <v>12</v>
      </c>
      <c r="B153" s="6">
        <v>5.3</v>
      </c>
      <c r="C153" s="2">
        <v>25.2085652351</v>
      </c>
    </row>
    <row r="154" spans="1:3" x14ac:dyDescent="0.2">
      <c r="A154" s="1" t="s">
        <v>12</v>
      </c>
      <c r="B154" s="6">
        <v>6.2</v>
      </c>
      <c r="C154" s="2">
        <v>2.8006899356799999</v>
      </c>
    </row>
    <row r="155" spans="1:3" x14ac:dyDescent="0.2">
      <c r="A155" s="1" t="s">
        <v>12</v>
      </c>
      <c r="B155" s="7" t="s">
        <v>33</v>
      </c>
      <c r="C155" s="2">
        <v>45.554811833400002</v>
      </c>
    </row>
    <row r="156" spans="1:3" x14ac:dyDescent="0.2">
      <c r="A156" s="1" t="s">
        <v>12</v>
      </c>
      <c r="B156" s="7" t="s">
        <v>34</v>
      </c>
      <c r="C156" s="2">
        <v>1.1655329647499999</v>
      </c>
    </row>
    <row r="157" spans="1:3" x14ac:dyDescent="0.2">
      <c r="A157" s="1" t="s">
        <v>13</v>
      </c>
      <c r="B157" s="7">
        <v>2</v>
      </c>
      <c r="C157" s="2">
        <v>184.15977978699999</v>
      </c>
    </row>
    <row r="158" spans="1:3" x14ac:dyDescent="0.2">
      <c r="A158" s="1" t="s">
        <v>13</v>
      </c>
      <c r="B158" s="6">
        <v>3.1</v>
      </c>
      <c r="C158" s="2">
        <v>327.59050810299999</v>
      </c>
    </row>
    <row r="159" spans="1:3" x14ac:dyDescent="0.2">
      <c r="A159" s="1" t="s">
        <v>13</v>
      </c>
      <c r="B159" s="6">
        <v>3.2</v>
      </c>
      <c r="C159" s="2">
        <v>491.96306285999998</v>
      </c>
    </row>
    <row r="160" spans="1:3" x14ac:dyDescent="0.2">
      <c r="A160" s="1" t="s">
        <v>13</v>
      </c>
      <c r="B160" s="6">
        <v>4.0999999999999996</v>
      </c>
      <c r="C160" s="2">
        <v>54.276162974499996</v>
      </c>
    </row>
    <row r="161" spans="1:3" x14ac:dyDescent="0.2">
      <c r="A161" s="1" t="s">
        <v>13</v>
      </c>
      <c r="B161" s="6">
        <v>4.2</v>
      </c>
      <c r="C161" s="2">
        <v>80.282014386699998</v>
      </c>
    </row>
    <row r="162" spans="1:3" x14ac:dyDescent="0.2">
      <c r="A162" s="1" t="s">
        <v>13</v>
      </c>
      <c r="B162" s="6">
        <v>5.0999999999999996</v>
      </c>
      <c r="C162" s="2">
        <v>19.628400206599999</v>
      </c>
    </row>
    <row r="163" spans="1:3" x14ac:dyDescent="0.2">
      <c r="A163" s="1" t="s">
        <v>13</v>
      </c>
      <c r="B163" s="6">
        <v>5.2</v>
      </c>
      <c r="C163" s="2">
        <v>32.786837346900001</v>
      </c>
    </row>
    <row r="164" spans="1:3" x14ac:dyDescent="0.2">
      <c r="A164" s="1" t="s">
        <v>13</v>
      </c>
      <c r="B164" s="6">
        <v>5.3</v>
      </c>
      <c r="C164" s="2">
        <v>50.210489600899997</v>
      </c>
    </row>
    <row r="165" spans="1:3" x14ac:dyDescent="0.2">
      <c r="A165" s="1" t="s">
        <v>13</v>
      </c>
      <c r="B165" s="6">
        <v>6.2</v>
      </c>
      <c r="C165" s="2">
        <v>2.0553998947099998</v>
      </c>
    </row>
    <row r="166" spans="1:3" x14ac:dyDescent="0.2">
      <c r="A166" s="1" t="s">
        <v>13</v>
      </c>
      <c r="B166" s="6">
        <v>6.3</v>
      </c>
      <c r="C166" s="2">
        <v>8.1975978314900004</v>
      </c>
    </row>
    <row r="167" spans="1:3" x14ac:dyDescent="0.2">
      <c r="A167" s="1" t="s">
        <v>13</v>
      </c>
      <c r="B167" s="7">
        <v>7</v>
      </c>
      <c r="C167" s="2">
        <v>2.3911800384499999</v>
      </c>
    </row>
    <row r="168" spans="1:3" x14ac:dyDescent="0.2">
      <c r="A168" s="1" t="s">
        <v>13</v>
      </c>
      <c r="B168" s="7" t="s">
        <v>33</v>
      </c>
      <c r="C168" s="2">
        <v>64.437594830999998</v>
      </c>
    </row>
    <row r="169" spans="1:3" x14ac:dyDescent="0.2">
      <c r="A169" s="1" t="s">
        <v>13</v>
      </c>
      <c r="B169" s="7" t="s">
        <v>34</v>
      </c>
      <c r="C169" s="2">
        <v>7.21954343189</v>
      </c>
    </row>
    <row r="170" spans="1:3" x14ac:dyDescent="0.2">
      <c r="A170" s="1" t="s">
        <v>13</v>
      </c>
      <c r="B170" s="7" t="s">
        <v>35</v>
      </c>
      <c r="C170" s="2">
        <v>0.173376818653</v>
      </c>
    </row>
    <row r="171" spans="1:3" x14ac:dyDescent="0.2">
      <c r="A171" s="1" t="s">
        <v>14</v>
      </c>
      <c r="B171" s="6">
        <v>3.1</v>
      </c>
      <c r="C171" s="2">
        <v>6.9068013652799998</v>
      </c>
    </row>
    <row r="172" spans="1:3" x14ac:dyDescent="0.2">
      <c r="A172" s="1" t="s">
        <v>14</v>
      </c>
      <c r="B172" s="6">
        <v>3.2</v>
      </c>
      <c r="C172" s="2">
        <v>11.2504799366</v>
      </c>
    </row>
    <row r="173" spans="1:3" x14ac:dyDescent="0.2">
      <c r="A173" s="1" t="s">
        <v>14</v>
      </c>
      <c r="B173" s="6">
        <v>4.0999999999999996</v>
      </c>
      <c r="C173" s="2">
        <v>5.3853598833099996</v>
      </c>
    </row>
    <row r="174" spans="1:3" x14ac:dyDescent="0.2">
      <c r="A174" s="1" t="s">
        <v>14</v>
      </c>
      <c r="B174" s="6">
        <v>4.2</v>
      </c>
      <c r="C174" s="2">
        <v>4.6526811122899998</v>
      </c>
    </row>
    <row r="175" spans="1:3" x14ac:dyDescent="0.2">
      <c r="A175" s="1" t="s">
        <v>14</v>
      </c>
      <c r="B175" s="6">
        <v>5.2</v>
      </c>
      <c r="C175" s="2">
        <v>1.88708096743</v>
      </c>
    </row>
    <row r="176" spans="1:3" x14ac:dyDescent="0.2">
      <c r="A176" s="1" t="s">
        <v>14</v>
      </c>
      <c r="B176" s="7" t="s">
        <v>33</v>
      </c>
      <c r="C176" s="2">
        <v>145.383227944</v>
      </c>
    </row>
    <row r="177" spans="1:3" x14ac:dyDescent="0.2">
      <c r="A177" s="1" t="s">
        <v>14</v>
      </c>
      <c r="B177" s="7" t="s">
        <v>34</v>
      </c>
      <c r="C177" s="2">
        <v>0.92367260623699998</v>
      </c>
    </row>
    <row r="178" spans="1:3" x14ac:dyDescent="0.2">
      <c r="A178" s="1" t="s">
        <v>14</v>
      </c>
      <c r="B178" s="7" t="s">
        <v>35</v>
      </c>
      <c r="C178" s="2">
        <v>4.2831399478E-2</v>
      </c>
    </row>
    <row r="179" spans="1:3" x14ac:dyDescent="0.2">
      <c r="A179" s="1" t="s">
        <v>15</v>
      </c>
      <c r="B179" s="7">
        <v>1</v>
      </c>
      <c r="C179" s="2">
        <v>1.0491900444</v>
      </c>
    </row>
    <row r="180" spans="1:3" x14ac:dyDescent="0.2">
      <c r="A180" s="1" t="s">
        <v>15</v>
      </c>
      <c r="B180" s="7">
        <v>2</v>
      </c>
      <c r="C180" s="2">
        <v>118.46662372900001</v>
      </c>
    </row>
    <row r="181" spans="1:3" x14ac:dyDescent="0.2">
      <c r="A181" s="1" t="s">
        <v>15</v>
      </c>
      <c r="B181" s="6">
        <v>3.1</v>
      </c>
      <c r="C181" s="2">
        <v>341.08252188599999</v>
      </c>
    </row>
    <row r="182" spans="1:3" x14ac:dyDescent="0.2">
      <c r="A182" s="1" t="s">
        <v>15</v>
      </c>
      <c r="B182" s="6">
        <v>3.2</v>
      </c>
      <c r="C182" s="2">
        <v>701.80887013300003</v>
      </c>
    </row>
    <row r="183" spans="1:3" x14ac:dyDescent="0.2">
      <c r="A183" s="1" t="s">
        <v>15</v>
      </c>
      <c r="B183" s="6">
        <v>4.0999999999999996</v>
      </c>
      <c r="C183" s="2">
        <v>432.58346209299998</v>
      </c>
    </row>
    <row r="184" spans="1:3" x14ac:dyDescent="0.2">
      <c r="A184" s="1" t="s">
        <v>15</v>
      </c>
      <c r="B184" s="6">
        <v>4.2</v>
      </c>
      <c r="C184" s="2">
        <v>766.43854746099998</v>
      </c>
    </row>
    <row r="185" spans="1:3" x14ac:dyDescent="0.2">
      <c r="A185" s="1" t="s">
        <v>15</v>
      </c>
      <c r="B185" s="6">
        <v>5.0999999999999996</v>
      </c>
      <c r="C185" s="2">
        <v>250.19338417500001</v>
      </c>
    </row>
    <row r="186" spans="1:3" x14ac:dyDescent="0.2">
      <c r="A186" s="1" t="s">
        <v>15</v>
      </c>
      <c r="B186" s="6">
        <v>5.2</v>
      </c>
      <c r="C186" s="2">
        <v>901.58806899900003</v>
      </c>
    </row>
    <row r="187" spans="1:3" x14ac:dyDescent="0.2">
      <c r="A187" s="1" t="s">
        <v>15</v>
      </c>
      <c r="B187" s="6">
        <v>5.3</v>
      </c>
      <c r="C187" s="2">
        <v>2725.8033799700002</v>
      </c>
    </row>
    <row r="188" spans="1:3" x14ac:dyDescent="0.2">
      <c r="A188" s="1" t="s">
        <v>15</v>
      </c>
      <c r="B188" s="6">
        <v>6.1</v>
      </c>
      <c r="C188" s="2">
        <v>295.84241725200002</v>
      </c>
    </row>
    <row r="189" spans="1:3" x14ac:dyDescent="0.2">
      <c r="A189" s="1" t="s">
        <v>15</v>
      </c>
      <c r="B189" s="6">
        <v>6.2</v>
      </c>
      <c r="C189" s="2">
        <v>2067.18644627</v>
      </c>
    </row>
    <row r="190" spans="1:3" x14ac:dyDescent="0.2">
      <c r="A190" s="1" t="s">
        <v>15</v>
      </c>
      <c r="B190" s="6">
        <v>6.3</v>
      </c>
      <c r="C190" s="2">
        <v>15343.498070199999</v>
      </c>
    </row>
    <row r="191" spans="1:3" x14ac:dyDescent="0.2">
      <c r="A191" s="1" t="s">
        <v>15</v>
      </c>
      <c r="B191" s="7">
        <v>7</v>
      </c>
      <c r="C191" s="2">
        <v>1426.31238398</v>
      </c>
    </row>
    <row r="192" spans="1:3" x14ac:dyDescent="0.2">
      <c r="A192" s="1" t="s">
        <v>15</v>
      </c>
      <c r="B192" s="7" t="s">
        <v>33</v>
      </c>
      <c r="C192" s="2">
        <v>41.069043286099998</v>
      </c>
    </row>
    <row r="193" spans="1:3" x14ac:dyDescent="0.2">
      <c r="A193" s="1" t="s">
        <v>15</v>
      </c>
      <c r="B193" s="7" t="s">
        <v>34</v>
      </c>
      <c r="C193" s="2">
        <v>667.20231516399997</v>
      </c>
    </row>
    <row r="194" spans="1:3" x14ac:dyDescent="0.2">
      <c r="A194" s="1" t="s">
        <v>15</v>
      </c>
      <c r="B194" s="7" t="s">
        <v>35</v>
      </c>
      <c r="C194" s="2">
        <v>7.4728792420400003</v>
      </c>
    </row>
    <row r="195" spans="1:3" x14ac:dyDescent="0.2">
      <c r="A195" s="1" t="s">
        <v>16</v>
      </c>
      <c r="B195" s="6">
        <v>3.2</v>
      </c>
      <c r="C195" s="2">
        <v>2.90953993797</v>
      </c>
    </row>
    <row r="196" spans="1:3" x14ac:dyDescent="0.2">
      <c r="A196" s="1" t="s">
        <v>16</v>
      </c>
      <c r="B196" s="6">
        <v>4.0999999999999996</v>
      </c>
      <c r="C196" s="2">
        <v>37.777009964000001</v>
      </c>
    </row>
    <row r="197" spans="1:3" x14ac:dyDescent="0.2">
      <c r="A197" s="1" t="s">
        <v>16</v>
      </c>
      <c r="B197" s="6">
        <v>4.2</v>
      </c>
      <c r="C197" s="2">
        <v>15.820227146100001</v>
      </c>
    </row>
    <row r="198" spans="1:3" x14ac:dyDescent="0.2">
      <c r="A198" s="1" t="s">
        <v>16</v>
      </c>
      <c r="B198" s="6">
        <v>5.0999999999999996</v>
      </c>
      <c r="C198" s="2">
        <v>5.4896487295599998</v>
      </c>
    </row>
    <row r="199" spans="1:3" x14ac:dyDescent="0.2">
      <c r="A199" s="1" t="s">
        <v>16</v>
      </c>
      <c r="B199" s="6">
        <v>5.2</v>
      </c>
      <c r="C199" s="2">
        <v>22.4639101028</v>
      </c>
    </row>
    <row r="200" spans="1:3" x14ac:dyDescent="0.2">
      <c r="A200" s="1" t="s">
        <v>16</v>
      </c>
      <c r="B200" s="6">
        <v>5.3</v>
      </c>
      <c r="C200" s="2">
        <v>16.889902982900001</v>
      </c>
    </row>
    <row r="201" spans="1:3" x14ac:dyDescent="0.2">
      <c r="A201" s="1" t="s">
        <v>16</v>
      </c>
      <c r="B201" s="6">
        <v>6.1</v>
      </c>
      <c r="C201" s="2">
        <v>3.91539305449</v>
      </c>
    </row>
    <row r="202" spans="1:3" x14ac:dyDescent="0.2">
      <c r="A202" s="1" t="s">
        <v>16</v>
      </c>
      <c r="B202" s="6">
        <v>6.2</v>
      </c>
      <c r="C202" s="2">
        <v>8.1988499164600004</v>
      </c>
    </row>
    <row r="203" spans="1:3" x14ac:dyDescent="0.2">
      <c r="A203" s="1" t="s">
        <v>16</v>
      </c>
      <c r="B203" s="6">
        <v>6.3</v>
      </c>
      <c r="C203" s="2">
        <v>22.585340261500001</v>
      </c>
    </row>
    <row r="204" spans="1:3" x14ac:dyDescent="0.2">
      <c r="A204" s="1" t="s">
        <v>16</v>
      </c>
      <c r="B204" s="7" t="s">
        <v>33</v>
      </c>
      <c r="C204" s="2">
        <v>22.140178203600001</v>
      </c>
    </row>
    <row r="205" spans="1:3" x14ac:dyDescent="0.2">
      <c r="A205" s="1" t="s">
        <v>16</v>
      </c>
      <c r="B205" s="7" t="s">
        <v>34</v>
      </c>
      <c r="C205" s="2">
        <v>3.6812681846799999</v>
      </c>
    </row>
    <row r="206" spans="1:3" x14ac:dyDescent="0.2">
      <c r="A206" s="1" t="s">
        <v>16</v>
      </c>
      <c r="B206" s="7" t="s">
        <v>35</v>
      </c>
      <c r="C206" s="2">
        <v>6.9265398196900002E-2</v>
      </c>
    </row>
    <row r="207" spans="1:3" x14ac:dyDescent="0.2">
      <c r="A207" s="1" t="s">
        <v>17</v>
      </c>
      <c r="B207" s="7">
        <v>2</v>
      </c>
      <c r="C207" s="2">
        <v>31.256456849199999</v>
      </c>
    </row>
    <row r="208" spans="1:3" x14ac:dyDescent="0.2">
      <c r="A208" s="1" t="s">
        <v>17</v>
      </c>
      <c r="B208" s="6">
        <v>3.1</v>
      </c>
      <c r="C208" s="2">
        <v>107.359574642</v>
      </c>
    </row>
    <row r="209" spans="1:3" x14ac:dyDescent="0.2">
      <c r="A209" s="1" t="s">
        <v>17</v>
      </c>
      <c r="B209" s="6">
        <v>3.2</v>
      </c>
      <c r="C209" s="2">
        <v>45.356230169500002</v>
      </c>
    </row>
    <row r="210" spans="1:3" x14ac:dyDescent="0.2">
      <c r="A210" s="1" t="s">
        <v>17</v>
      </c>
      <c r="B210" s="6">
        <v>4.0999999999999996</v>
      </c>
      <c r="C210" s="2">
        <v>39.162770479899997</v>
      </c>
    </row>
    <row r="211" spans="1:3" x14ac:dyDescent="0.2">
      <c r="A211" s="1" t="s">
        <v>17</v>
      </c>
      <c r="B211" s="6">
        <v>4.2</v>
      </c>
      <c r="C211" s="2">
        <v>21.882696509399999</v>
      </c>
    </row>
    <row r="212" spans="1:3" x14ac:dyDescent="0.2">
      <c r="A212" s="1" t="s">
        <v>17</v>
      </c>
      <c r="B212" s="6">
        <v>5.0999999999999996</v>
      </c>
      <c r="C212" s="2">
        <v>5.1652899831500001</v>
      </c>
    </row>
    <row r="213" spans="1:3" x14ac:dyDescent="0.2">
      <c r="A213" s="1" t="s">
        <v>17</v>
      </c>
      <c r="B213" s="6">
        <v>5.2</v>
      </c>
      <c r="C213" s="2">
        <v>20.1259408128</v>
      </c>
    </row>
    <row r="214" spans="1:3" x14ac:dyDescent="0.2">
      <c r="A214" s="1" t="s">
        <v>17</v>
      </c>
      <c r="B214" s="6">
        <v>5.3</v>
      </c>
      <c r="C214" s="2">
        <v>19.428433075499999</v>
      </c>
    </row>
    <row r="215" spans="1:3" x14ac:dyDescent="0.2">
      <c r="A215" s="1" t="s">
        <v>17</v>
      </c>
      <c r="B215" s="6">
        <v>6.1</v>
      </c>
      <c r="C215" s="2">
        <v>3.3204470276800002</v>
      </c>
    </row>
    <row r="216" spans="1:3" x14ac:dyDescent="0.2">
      <c r="A216" s="1" t="s">
        <v>17</v>
      </c>
      <c r="B216" s="6">
        <v>6.2</v>
      </c>
      <c r="C216" s="2">
        <v>21.5919504166</v>
      </c>
    </row>
    <row r="217" spans="1:3" x14ac:dyDescent="0.2">
      <c r="A217" s="1" t="s">
        <v>17</v>
      </c>
      <c r="B217" s="6">
        <v>6.3</v>
      </c>
      <c r="C217" s="2">
        <v>16.066099882100001</v>
      </c>
    </row>
    <row r="218" spans="1:3" x14ac:dyDescent="0.2">
      <c r="A218" s="1" t="s">
        <v>17</v>
      </c>
      <c r="B218" s="7" t="s">
        <v>33</v>
      </c>
      <c r="C218" s="2">
        <v>22.039265044</v>
      </c>
    </row>
    <row r="219" spans="1:3" x14ac:dyDescent="0.2">
      <c r="A219" s="1" t="s">
        <v>17</v>
      </c>
      <c r="B219" s="7" t="s">
        <v>34</v>
      </c>
      <c r="C219" s="2">
        <v>2.48741116375</v>
      </c>
    </row>
    <row r="220" spans="1:3" x14ac:dyDescent="0.2">
      <c r="A220" s="1" t="s">
        <v>17</v>
      </c>
      <c r="B220" s="7" t="s">
        <v>35</v>
      </c>
      <c r="C220" s="2">
        <v>3.2624899409700002E-2</v>
      </c>
    </row>
    <row r="221" spans="1:3" x14ac:dyDescent="0.2">
      <c r="A221" s="1" t="s">
        <v>18</v>
      </c>
      <c r="B221" s="7">
        <v>2</v>
      </c>
      <c r="C221" s="2">
        <v>36.827313244300001</v>
      </c>
    </row>
    <row r="222" spans="1:3" x14ac:dyDescent="0.2">
      <c r="A222" s="1" t="s">
        <v>18</v>
      </c>
      <c r="B222" s="6">
        <v>3.1</v>
      </c>
      <c r="C222" s="2">
        <v>140.266704559</v>
      </c>
    </row>
    <row r="223" spans="1:3" x14ac:dyDescent="0.2">
      <c r="A223" s="1" t="s">
        <v>18</v>
      </c>
      <c r="B223" s="6">
        <v>3.2</v>
      </c>
      <c r="C223" s="2">
        <v>417.96330473299997</v>
      </c>
    </row>
    <row r="224" spans="1:3" x14ac:dyDescent="0.2">
      <c r="A224" s="1" t="s">
        <v>18</v>
      </c>
      <c r="B224" s="6">
        <v>4.0999999999999996</v>
      </c>
      <c r="C224" s="2">
        <v>231.652394176</v>
      </c>
    </row>
    <row r="225" spans="1:3" x14ac:dyDescent="0.2">
      <c r="A225" s="1" t="s">
        <v>18</v>
      </c>
      <c r="B225" s="6">
        <v>4.2</v>
      </c>
      <c r="C225" s="2">
        <v>284.96123351199998</v>
      </c>
    </row>
    <row r="226" spans="1:3" x14ac:dyDescent="0.2">
      <c r="A226" s="1" t="s">
        <v>18</v>
      </c>
      <c r="B226" s="6">
        <v>5.2</v>
      </c>
      <c r="C226" s="2">
        <v>446.20787454700002</v>
      </c>
    </row>
    <row r="227" spans="1:3" x14ac:dyDescent="0.2">
      <c r="A227" s="1" t="s">
        <v>18</v>
      </c>
      <c r="B227" s="6">
        <v>5.3</v>
      </c>
      <c r="C227" s="2">
        <v>51.105749271800001</v>
      </c>
    </row>
    <row r="228" spans="1:3" x14ac:dyDescent="0.2">
      <c r="A228" s="1" t="s">
        <v>18</v>
      </c>
      <c r="B228" s="6">
        <v>6.1</v>
      </c>
      <c r="C228" s="2">
        <v>6.5763001442000002</v>
      </c>
    </row>
    <row r="229" spans="1:3" x14ac:dyDescent="0.2">
      <c r="A229" s="1" t="s">
        <v>18</v>
      </c>
      <c r="B229" s="6">
        <v>6.2</v>
      </c>
      <c r="C229" s="2">
        <v>17.2266431153</v>
      </c>
    </row>
    <row r="230" spans="1:3" x14ac:dyDescent="0.2">
      <c r="A230" s="1" t="s">
        <v>18</v>
      </c>
      <c r="B230" s="6">
        <v>6.3</v>
      </c>
      <c r="C230" s="2">
        <v>434.350719228</v>
      </c>
    </row>
    <row r="231" spans="1:3" x14ac:dyDescent="0.2">
      <c r="A231" s="1" t="s">
        <v>18</v>
      </c>
      <c r="B231" s="7">
        <v>7</v>
      </c>
      <c r="C231" s="2">
        <v>147.44915505700001</v>
      </c>
    </row>
    <row r="232" spans="1:3" x14ac:dyDescent="0.2">
      <c r="A232" s="1" t="s">
        <v>18</v>
      </c>
      <c r="B232" s="7" t="s">
        <v>33</v>
      </c>
      <c r="C232" s="2">
        <v>17.328663945199999</v>
      </c>
    </row>
    <row r="233" spans="1:3" x14ac:dyDescent="0.2">
      <c r="A233" s="1" t="s">
        <v>18</v>
      </c>
      <c r="B233" s="7" t="s">
        <v>34</v>
      </c>
      <c r="C233" s="2">
        <v>7.3412450077000004</v>
      </c>
    </row>
    <row r="234" spans="1:3" x14ac:dyDescent="0.2">
      <c r="A234" s="1" t="s">
        <v>18</v>
      </c>
      <c r="B234" s="7" t="s">
        <v>35</v>
      </c>
      <c r="C234" s="2">
        <v>7.7274651732299998E-2</v>
      </c>
    </row>
    <row r="235" spans="1:3" x14ac:dyDescent="0.2">
      <c r="A235" s="1" t="s">
        <v>19</v>
      </c>
      <c r="B235" s="6">
        <v>4.0999999999999996</v>
      </c>
      <c r="C235" s="2">
        <v>29.217768892599999</v>
      </c>
    </row>
    <row r="236" spans="1:3" x14ac:dyDescent="0.2">
      <c r="A236" s="1" t="s">
        <v>19</v>
      </c>
      <c r="B236" s="6">
        <v>4.2</v>
      </c>
      <c r="C236" s="2">
        <v>30.631488963999999</v>
      </c>
    </row>
    <row r="237" spans="1:3" x14ac:dyDescent="0.2">
      <c r="A237" s="1" t="s">
        <v>19</v>
      </c>
      <c r="B237" s="6">
        <v>5.0999999999999996</v>
      </c>
      <c r="C237" s="2">
        <v>67.923643026500002</v>
      </c>
    </row>
    <row r="238" spans="1:3" x14ac:dyDescent="0.2">
      <c r="A238" s="1" t="s">
        <v>19</v>
      </c>
      <c r="B238" s="6">
        <v>5.2</v>
      </c>
      <c r="C238" s="2">
        <v>58.122368235099998</v>
      </c>
    </row>
    <row r="239" spans="1:3" x14ac:dyDescent="0.2">
      <c r="A239" s="1" t="s">
        <v>19</v>
      </c>
      <c r="B239" s="6">
        <v>5.3</v>
      </c>
      <c r="C239" s="2">
        <v>251.08104959900001</v>
      </c>
    </row>
    <row r="240" spans="1:3" x14ac:dyDescent="0.2">
      <c r="A240" s="1" t="s">
        <v>19</v>
      </c>
      <c r="B240" s="6">
        <v>6.1</v>
      </c>
      <c r="C240" s="2">
        <v>54.470419515899998</v>
      </c>
    </row>
    <row r="241" spans="1:3" x14ac:dyDescent="0.2">
      <c r="A241" s="1" t="s">
        <v>19</v>
      </c>
      <c r="B241" s="6">
        <v>6.2</v>
      </c>
      <c r="C241" s="2">
        <v>52.121850885500002</v>
      </c>
    </row>
    <row r="242" spans="1:3" x14ac:dyDescent="0.2">
      <c r="A242" s="1" t="s">
        <v>19</v>
      </c>
      <c r="B242" s="6">
        <v>6.3</v>
      </c>
      <c r="C242" s="2">
        <v>2326.52557755</v>
      </c>
    </row>
    <row r="243" spans="1:3" x14ac:dyDescent="0.2">
      <c r="A243" s="1" t="s">
        <v>19</v>
      </c>
      <c r="B243" s="7">
        <v>7</v>
      </c>
      <c r="C243" s="2">
        <v>19.171208456199999</v>
      </c>
    </row>
    <row r="244" spans="1:3" x14ac:dyDescent="0.2">
      <c r="A244" s="1" t="s">
        <v>19</v>
      </c>
      <c r="B244" s="7" t="s">
        <v>33</v>
      </c>
      <c r="C244" s="2">
        <v>2.1130800247199999</v>
      </c>
    </row>
    <row r="245" spans="1:3" x14ac:dyDescent="0.2">
      <c r="A245" s="1" t="s">
        <v>19</v>
      </c>
      <c r="B245" s="7" t="s">
        <v>34</v>
      </c>
      <c r="C245" s="2">
        <v>171.52308710400001</v>
      </c>
    </row>
    <row r="246" spans="1:3" x14ac:dyDescent="0.2">
      <c r="A246" s="1" t="s">
        <v>19</v>
      </c>
      <c r="B246" s="7" t="s">
        <v>35</v>
      </c>
      <c r="C246" s="2">
        <v>8.3798926613900004</v>
      </c>
    </row>
    <row r="247" spans="1:3" x14ac:dyDescent="0.2">
      <c r="A247" s="1" t="s">
        <v>20</v>
      </c>
      <c r="B247" s="6">
        <v>3.1</v>
      </c>
      <c r="C247" s="2">
        <v>35.362292826199997</v>
      </c>
    </row>
    <row r="248" spans="1:3" x14ac:dyDescent="0.2">
      <c r="A248" s="1" t="s">
        <v>20</v>
      </c>
      <c r="B248" s="6">
        <v>3.2</v>
      </c>
      <c r="C248" s="2">
        <v>78.313538581100005</v>
      </c>
    </row>
    <row r="249" spans="1:3" x14ac:dyDescent="0.2">
      <c r="A249" s="1" t="s">
        <v>20</v>
      </c>
      <c r="B249" s="6">
        <v>4.0999999999999996</v>
      </c>
      <c r="C249" s="2">
        <v>87.810535877899994</v>
      </c>
    </row>
    <row r="250" spans="1:3" x14ac:dyDescent="0.2">
      <c r="A250" s="1" t="s">
        <v>20</v>
      </c>
      <c r="B250" s="6">
        <v>4.2</v>
      </c>
      <c r="C250" s="2">
        <v>115.104735613</v>
      </c>
    </row>
    <row r="251" spans="1:3" x14ac:dyDescent="0.2">
      <c r="A251" s="1" t="s">
        <v>20</v>
      </c>
      <c r="B251" s="6">
        <v>5.0999999999999996</v>
      </c>
      <c r="C251" s="2">
        <v>19.2985381186</v>
      </c>
    </row>
    <row r="252" spans="1:3" x14ac:dyDescent="0.2">
      <c r="A252" s="1" t="s">
        <v>20</v>
      </c>
      <c r="B252" s="6">
        <v>5.2</v>
      </c>
      <c r="C252" s="2">
        <v>40.225499391600003</v>
      </c>
    </row>
    <row r="253" spans="1:3" x14ac:dyDescent="0.2">
      <c r="A253" s="1" t="s">
        <v>20</v>
      </c>
      <c r="B253" s="6">
        <v>5.3</v>
      </c>
      <c r="C253" s="2">
        <v>57.877739954699997</v>
      </c>
    </row>
    <row r="254" spans="1:3" x14ac:dyDescent="0.2">
      <c r="A254" s="1" t="s">
        <v>20</v>
      </c>
      <c r="B254" s="6">
        <v>6.1</v>
      </c>
      <c r="C254" s="2">
        <v>37.646645184599997</v>
      </c>
    </row>
    <row r="255" spans="1:3" x14ac:dyDescent="0.2">
      <c r="A255" s="1" t="s">
        <v>20</v>
      </c>
      <c r="B255" s="6">
        <v>6.2</v>
      </c>
      <c r="C255" s="2">
        <v>96.415666639799994</v>
      </c>
    </row>
    <row r="256" spans="1:3" x14ac:dyDescent="0.2">
      <c r="A256" s="1" t="s">
        <v>20</v>
      </c>
      <c r="B256" s="6">
        <v>6.3</v>
      </c>
      <c r="C256" s="2">
        <v>258.91589945599998</v>
      </c>
    </row>
    <row r="257" spans="1:3" x14ac:dyDescent="0.2">
      <c r="A257" s="1" t="s">
        <v>20</v>
      </c>
      <c r="B257" s="7">
        <v>7</v>
      </c>
      <c r="C257" s="2">
        <v>21.939558982800001</v>
      </c>
    </row>
    <row r="258" spans="1:3" x14ac:dyDescent="0.2">
      <c r="A258" s="1" t="s">
        <v>20</v>
      </c>
      <c r="B258" s="7" t="s">
        <v>33</v>
      </c>
      <c r="C258" s="2">
        <v>31.1981204748</v>
      </c>
    </row>
    <row r="259" spans="1:3" x14ac:dyDescent="0.2">
      <c r="A259" s="1" t="s">
        <v>20</v>
      </c>
      <c r="B259" s="7" t="s">
        <v>34</v>
      </c>
      <c r="C259" s="2">
        <v>4.6128295331700002</v>
      </c>
    </row>
    <row r="260" spans="1:3" x14ac:dyDescent="0.2">
      <c r="A260" s="1" t="s">
        <v>20</v>
      </c>
      <c r="B260" s="7" t="s">
        <v>35</v>
      </c>
      <c r="C260" s="2">
        <v>0.25340942898800001</v>
      </c>
    </row>
    <row r="261" spans="1:3" x14ac:dyDescent="0.2">
      <c r="A261" s="1" t="s">
        <v>21</v>
      </c>
      <c r="B261" s="6">
        <v>3.1</v>
      </c>
      <c r="C261" s="2">
        <v>1.8440328107699999</v>
      </c>
    </row>
    <row r="262" spans="1:3" x14ac:dyDescent="0.2">
      <c r="A262" s="1" t="s">
        <v>21</v>
      </c>
      <c r="B262" s="6">
        <v>3.2</v>
      </c>
      <c r="C262" s="2">
        <v>82.857941273099996</v>
      </c>
    </row>
    <row r="263" spans="1:3" x14ac:dyDescent="0.2">
      <c r="A263" s="1" t="s">
        <v>21</v>
      </c>
      <c r="B263" s="6">
        <v>4.0999999999999996</v>
      </c>
      <c r="C263" s="2">
        <v>22.8798553556</v>
      </c>
    </row>
    <row r="264" spans="1:3" x14ac:dyDescent="0.2">
      <c r="A264" s="1" t="s">
        <v>21</v>
      </c>
      <c r="B264" s="6">
        <v>4.2</v>
      </c>
      <c r="C264" s="2">
        <v>120.793838724</v>
      </c>
    </row>
    <row r="265" spans="1:3" x14ac:dyDescent="0.2">
      <c r="A265" s="1" t="s">
        <v>21</v>
      </c>
      <c r="B265" s="6">
        <v>5.2</v>
      </c>
      <c r="C265" s="2">
        <v>55.225064981700001</v>
      </c>
    </row>
    <row r="266" spans="1:3" x14ac:dyDescent="0.2">
      <c r="A266" s="1" t="s">
        <v>21</v>
      </c>
      <c r="B266" s="6">
        <v>5.3</v>
      </c>
      <c r="C266" s="2">
        <v>68.505234867300004</v>
      </c>
    </row>
    <row r="267" spans="1:3" x14ac:dyDescent="0.2">
      <c r="A267" s="1" t="s">
        <v>21</v>
      </c>
      <c r="B267" s="6">
        <v>6.1</v>
      </c>
      <c r="C267" s="2">
        <v>0.58533900976200004</v>
      </c>
    </row>
    <row r="268" spans="1:3" x14ac:dyDescent="0.2">
      <c r="A268" s="1" t="s">
        <v>21</v>
      </c>
      <c r="B268" s="6">
        <v>6.2</v>
      </c>
      <c r="C268" s="2">
        <v>8.9827035516499993</v>
      </c>
    </row>
    <row r="269" spans="1:3" x14ac:dyDescent="0.2">
      <c r="A269" s="1" t="s">
        <v>21</v>
      </c>
      <c r="B269" s="6">
        <v>6.3</v>
      </c>
      <c r="C269" s="2">
        <v>5.5852799415599996</v>
      </c>
    </row>
    <row r="270" spans="1:3" x14ac:dyDescent="0.2">
      <c r="A270" s="1" t="s">
        <v>21</v>
      </c>
      <c r="B270" s="7" t="s">
        <v>33</v>
      </c>
      <c r="C270" s="2">
        <v>98.492410715700004</v>
      </c>
    </row>
    <row r="271" spans="1:3" x14ac:dyDescent="0.2">
      <c r="A271" s="1" t="s">
        <v>21</v>
      </c>
      <c r="B271" s="7" t="s">
        <v>34</v>
      </c>
      <c r="C271" s="2">
        <v>6.3536564452800004</v>
      </c>
    </row>
    <row r="272" spans="1:3" x14ac:dyDescent="0.2">
      <c r="A272" s="1" t="s">
        <v>21</v>
      </c>
      <c r="B272" s="7" t="s">
        <v>35</v>
      </c>
      <c r="C272" s="2">
        <v>2.0791100338099999E-2</v>
      </c>
    </row>
    <row r="273" spans="1:3" x14ac:dyDescent="0.2">
      <c r="A273" s="1" t="s">
        <v>22</v>
      </c>
      <c r="B273" s="6">
        <v>4.0999999999999996</v>
      </c>
      <c r="C273" s="2">
        <v>148.128181875</v>
      </c>
    </row>
    <row r="274" spans="1:3" x14ac:dyDescent="0.2">
      <c r="A274" s="1" t="s">
        <v>22</v>
      </c>
      <c r="B274" s="6">
        <v>4.2</v>
      </c>
      <c r="C274" s="2">
        <v>357.95358480499999</v>
      </c>
    </row>
    <row r="275" spans="1:3" x14ac:dyDescent="0.2">
      <c r="A275" s="1" t="s">
        <v>22</v>
      </c>
      <c r="B275" s="6">
        <v>5.0999999999999996</v>
      </c>
      <c r="C275" s="2">
        <v>32.676499187899999</v>
      </c>
    </row>
    <row r="276" spans="1:3" x14ac:dyDescent="0.2">
      <c r="A276" s="1" t="s">
        <v>22</v>
      </c>
      <c r="B276" s="6">
        <v>5.2</v>
      </c>
      <c r="C276" s="2">
        <v>121.293842314</v>
      </c>
    </row>
    <row r="277" spans="1:3" x14ac:dyDescent="0.2">
      <c r="A277" s="1" t="s">
        <v>22</v>
      </c>
      <c r="B277" s="6">
        <v>5.3</v>
      </c>
      <c r="C277" s="2">
        <v>58.945075377800002</v>
      </c>
    </row>
    <row r="278" spans="1:3" x14ac:dyDescent="0.2">
      <c r="A278" s="1" t="s">
        <v>22</v>
      </c>
      <c r="B278" s="6">
        <v>6.2</v>
      </c>
      <c r="C278" s="2">
        <v>26.3681088258</v>
      </c>
    </row>
    <row r="279" spans="1:3" x14ac:dyDescent="0.2">
      <c r="A279" s="1" t="s">
        <v>22</v>
      </c>
      <c r="B279" s="6">
        <v>6.3</v>
      </c>
      <c r="C279" s="2">
        <v>220.66427531799999</v>
      </c>
    </row>
    <row r="280" spans="1:3" x14ac:dyDescent="0.2">
      <c r="A280" s="1" t="s">
        <v>22</v>
      </c>
      <c r="B280" s="7">
        <v>7</v>
      </c>
      <c r="C280" s="2">
        <v>9.3559028506300006</v>
      </c>
    </row>
    <row r="281" spans="1:3" x14ac:dyDescent="0.2">
      <c r="A281" s="1" t="s">
        <v>22</v>
      </c>
      <c r="B281" s="7" t="s">
        <v>33</v>
      </c>
      <c r="C281" s="2">
        <v>3.8127639591700002</v>
      </c>
    </row>
    <row r="282" spans="1:3" x14ac:dyDescent="0.2">
      <c r="A282" s="1" t="s">
        <v>22</v>
      </c>
      <c r="B282" s="7" t="s">
        <v>34</v>
      </c>
      <c r="C282" s="2">
        <v>14.942183399799999</v>
      </c>
    </row>
    <row r="283" spans="1:3" x14ac:dyDescent="0.2">
      <c r="A283" s="1" t="s">
        <v>22</v>
      </c>
      <c r="B283" s="7" t="s">
        <v>35</v>
      </c>
      <c r="C283" s="2">
        <v>0.22248626314100001</v>
      </c>
    </row>
    <row r="284" spans="1:3" x14ac:dyDescent="0.2">
      <c r="A284" s="1" t="s">
        <v>23</v>
      </c>
      <c r="B284" s="7">
        <v>2</v>
      </c>
      <c r="C284" s="2">
        <v>259.46360106999998</v>
      </c>
    </row>
    <row r="285" spans="1:3" x14ac:dyDescent="0.2">
      <c r="A285" s="1" t="s">
        <v>23</v>
      </c>
      <c r="B285" s="6">
        <v>3.1</v>
      </c>
      <c r="C285" s="2">
        <v>364.85712723099999</v>
      </c>
    </row>
    <row r="286" spans="1:3" x14ac:dyDescent="0.2">
      <c r="A286" s="1" t="s">
        <v>23</v>
      </c>
      <c r="B286" s="6">
        <v>3.2</v>
      </c>
      <c r="C286" s="2">
        <v>578.77560686899994</v>
      </c>
    </row>
    <row r="287" spans="1:3" x14ac:dyDescent="0.2">
      <c r="A287" s="1" t="s">
        <v>23</v>
      </c>
      <c r="B287" s="6">
        <v>4.0999999999999996</v>
      </c>
      <c r="C287" s="2">
        <v>206.892195649</v>
      </c>
    </row>
    <row r="288" spans="1:3" x14ac:dyDescent="0.2">
      <c r="A288" s="1" t="s">
        <v>23</v>
      </c>
      <c r="B288" s="6">
        <v>4.2</v>
      </c>
      <c r="C288" s="2">
        <v>249.25818434000001</v>
      </c>
    </row>
    <row r="289" spans="1:3" x14ac:dyDescent="0.2">
      <c r="A289" s="1" t="s">
        <v>23</v>
      </c>
      <c r="B289" s="6">
        <v>5.0999999999999996</v>
      </c>
      <c r="C289" s="2">
        <v>113.973424673</v>
      </c>
    </row>
    <row r="290" spans="1:3" x14ac:dyDescent="0.2">
      <c r="A290" s="1" t="s">
        <v>23</v>
      </c>
      <c r="B290" s="6">
        <v>5.2</v>
      </c>
      <c r="C290" s="2">
        <v>402.83563921699999</v>
      </c>
    </row>
    <row r="291" spans="1:3" x14ac:dyDescent="0.2">
      <c r="A291" s="1" t="s">
        <v>23</v>
      </c>
      <c r="B291" s="6">
        <v>5.3</v>
      </c>
      <c r="C291" s="2">
        <v>303.84754035200001</v>
      </c>
    </row>
    <row r="292" spans="1:3" x14ac:dyDescent="0.2">
      <c r="A292" s="1" t="s">
        <v>23</v>
      </c>
      <c r="B292" s="6">
        <v>6.1</v>
      </c>
      <c r="C292" s="2">
        <v>61.456145405800001</v>
      </c>
    </row>
    <row r="293" spans="1:3" x14ac:dyDescent="0.2">
      <c r="A293" s="1" t="s">
        <v>23</v>
      </c>
      <c r="B293" s="6">
        <v>6.2</v>
      </c>
      <c r="C293" s="2">
        <v>642.59257663699998</v>
      </c>
    </row>
    <row r="294" spans="1:3" x14ac:dyDescent="0.2">
      <c r="A294" s="1" t="s">
        <v>23</v>
      </c>
      <c r="B294" s="6">
        <v>6.3</v>
      </c>
      <c r="C294" s="2">
        <v>1890.18249941</v>
      </c>
    </row>
    <row r="295" spans="1:3" x14ac:dyDescent="0.2">
      <c r="A295" s="1" t="s">
        <v>23</v>
      </c>
      <c r="B295" s="7">
        <v>7</v>
      </c>
      <c r="C295" s="2">
        <v>172.517096503</v>
      </c>
    </row>
    <row r="296" spans="1:3" x14ac:dyDescent="0.2">
      <c r="A296" s="1" t="s">
        <v>23</v>
      </c>
      <c r="B296" s="7" t="s">
        <v>33</v>
      </c>
      <c r="C296" s="2">
        <v>16.989338068799999</v>
      </c>
    </row>
    <row r="297" spans="1:3" x14ac:dyDescent="0.2">
      <c r="A297" s="1" t="s">
        <v>23</v>
      </c>
      <c r="B297" s="7" t="s">
        <v>34</v>
      </c>
      <c r="C297" s="2">
        <v>126.970650918</v>
      </c>
    </row>
    <row r="298" spans="1:3" x14ac:dyDescent="0.2">
      <c r="A298" s="1" t="s">
        <v>23</v>
      </c>
      <c r="B298" s="7" t="s">
        <v>35</v>
      </c>
      <c r="C298" s="2">
        <v>1.1779788651</v>
      </c>
    </row>
    <row r="299" spans="1:3" x14ac:dyDescent="0.2">
      <c r="A299" s="1" t="s">
        <v>24</v>
      </c>
      <c r="B299" s="6">
        <v>3.1</v>
      </c>
      <c r="C299" s="2">
        <v>9.3638198375700004</v>
      </c>
    </row>
    <row r="300" spans="1:3" x14ac:dyDescent="0.2">
      <c r="A300" s="1" t="s">
        <v>24</v>
      </c>
      <c r="B300" s="6">
        <v>3.2</v>
      </c>
      <c r="C300" s="2">
        <v>29.591476529800001</v>
      </c>
    </row>
    <row r="301" spans="1:3" x14ac:dyDescent="0.2">
      <c r="A301" s="1" t="s">
        <v>24</v>
      </c>
      <c r="B301" s="6">
        <v>4.0999999999999996</v>
      </c>
      <c r="C301" s="2">
        <v>74.562551975299996</v>
      </c>
    </row>
    <row r="302" spans="1:3" x14ac:dyDescent="0.2">
      <c r="A302" s="1" t="s">
        <v>24</v>
      </c>
      <c r="B302" s="6">
        <v>4.2</v>
      </c>
      <c r="C302" s="2">
        <v>20.219759941100001</v>
      </c>
    </row>
    <row r="303" spans="1:3" x14ac:dyDescent="0.2">
      <c r="A303" s="1" t="s">
        <v>24</v>
      </c>
      <c r="B303" s="6">
        <v>5.0999999999999996</v>
      </c>
      <c r="C303" s="2">
        <v>19.972614049899999</v>
      </c>
    </row>
    <row r="304" spans="1:3" x14ac:dyDescent="0.2">
      <c r="A304" s="1" t="s">
        <v>24</v>
      </c>
      <c r="B304" s="6">
        <v>5.2</v>
      </c>
      <c r="C304" s="2">
        <v>3.44763724878</v>
      </c>
    </row>
    <row r="305" spans="1:3" x14ac:dyDescent="0.2">
      <c r="A305" s="1" t="s">
        <v>24</v>
      </c>
      <c r="B305" s="6">
        <v>5.3</v>
      </c>
      <c r="C305" s="2">
        <v>6.2118259072299997</v>
      </c>
    </row>
    <row r="306" spans="1:3" x14ac:dyDescent="0.2">
      <c r="A306" s="1" t="s">
        <v>24</v>
      </c>
      <c r="B306" s="6">
        <v>6.1</v>
      </c>
      <c r="C306" s="2">
        <v>2.0350799560500001</v>
      </c>
    </row>
    <row r="307" spans="1:3" x14ac:dyDescent="0.2">
      <c r="A307" s="1" t="s">
        <v>24</v>
      </c>
      <c r="B307" s="6">
        <v>6.2</v>
      </c>
      <c r="C307" s="2">
        <v>20.603399276699999</v>
      </c>
    </row>
    <row r="308" spans="1:3" x14ac:dyDescent="0.2">
      <c r="A308" s="1" t="s">
        <v>24</v>
      </c>
      <c r="B308" s="6">
        <v>6.3</v>
      </c>
      <c r="C308" s="2">
        <v>4.8807601928700004</v>
      </c>
    </row>
    <row r="309" spans="1:3" x14ac:dyDescent="0.2">
      <c r="A309" s="1" t="s">
        <v>24</v>
      </c>
      <c r="B309" s="7" t="s">
        <v>33</v>
      </c>
      <c r="C309" s="2">
        <v>69.240350418700004</v>
      </c>
    </row>
    <row r="310" spans="1:3" x14ac:dyDescent="0.2">
      <c r="A310" s="1" t="s">
        <v>24</v>
      </c>
      <c r="B310" s="7" t="s">
        <v>34</v>
      </c>
      <c r="C310" s="2">
        <v>3.6456240490099998</v>
      </c>
    </row>
    <row r="311" spans="1:3" x14ac:dyDescent="0.2">
      <c r="A311" s="1" t="s">
        <v>24</v>
      </c>
      <c r="B311" s="7" t="s">
        <v>35</v>
      </c>
      <c r="C311" s="2">
        <v>7.6216100715100002E-3</v>
      </c>
    </row>
    <row r="312" spans="1:3" x14ac:dyDescent="0.2">
      <c r="A312" s="1" t="s">
        <v>25</v>
      </c>
      <c r="B312" s="7">
        <v>2</v>
      </c>
      <c r="C312" s="2">
        <v>207.72788572900001</v>
      </c>
    </row>
    <row r="313" spans="1:3" x14ac:dyDescent="0.2">
      <c r="A313" s="1" t="s">
        <v>25</v>
      </c>
      <c r="B313" s="6">
        <v>3.1</v>
      </c>
      <c r="C313" s="2">
        <v>721.23284522400002</v>
      </c>
    </row>
    <row r="314" spans="1:3" x14ac:dyDescent="0.2">
      <c r="A314" s="1" t="s">
        <v>25</v>
      </c>
      <c r="B314" s="6">
        <v>3.2</v>
      </c>
      <c r="C314" s="2">
        <v>239.21669780299999</v>
      </c>
    </row>
    <row r="315" spans="1:3" x14ac:dyDescent="0.2">
      <c r="A315" s="1" t="s">
        <v>25</v>
      </c>
      <c r="B315" s="6">
        <v>4.0999999999999996</v>
      </c>
      <c r="C315" s="2">
        <v>401.345404804</v>
      </c>
    </row>
    <row r="316" spans="1:3" x14ac:dyDescent="0.2">
      <c r="A316" s="1" t="s">
        <v>25</v>
      </c>
      <c r="B316" s="6">
        <v>4.2</v>
      </c>
      <c r="C316" s="2">
        <v>466.42602466400001</v>
      </c>
    </row>
    <row r="317" spans="1:3" x14ac:dyDescent="0.2">
      <c r="A317" s="1" t="s">
        <v>25</v>
      </c>
      <c r="B317" s="6">
        <v>5.0999999999999996</v>
      </c>
      <c r="C317" s="2">
        <v>241.396514803</v>
      </c>
    </row>
    <row r="318" spans="1:3" x14ac:dyDescent="0.2">
      <c r="A318" s="1" t="s">
        <v>25</v>
      </c>
      <c r="B318" s="6">
        <v>5.2</v>
      </c>
      <c r="C318" s="2">
        <v>779.98324249100006</v>
      </c>
    </row>
    <row r="319" spans="1:3" x14ac:dyDescent="0.2">
      <c r="A319" s="1" t="s">
        <v>25</v>
      </c>
      <c r="B319" s="6">
        <v>5.3</v>
      </c>
      <c r="C319" s="2">
        <v>458.44841037700002</v>
      </c>
    </row>
    <row r="320" spans="1:3" x14ac:dyDescent="0.2">
      <c r="A320" s="1" t="s">
        <v>25</v>
      </c>
      <c r="B320" s="6">
        <v>6.1</v>
      </c>
      <c r="C320" s="2">
        <v>126.06217116099999</v>
      </c>
    </row>
    <row r="321" spans="1:3" x14ac:dyDescent="0.2">
      <c r="A321" s="1" t="s">
        <v>25</v>
      </c>
      <c r="B321" s="6">
        <v>6.2</v>
      </c>
      <c r="C321" s="2">
        <v>213.507882744</v>
      </c>
    </row>
    <row r="322" spans="1:3" x14ac:dyDescent="0.2">
      <c r="A322" s="1" t="s">
        <v>25</v>
      </c>
      <c r="B322" s="6">
        <v>6.3</v>
      </c>
      <c r="C322" s="2">
        <v>851.66680108000003</v>
      </c>
    </row>
    <row r="323" spans="1:3" x14ac:dyDescent="0.2">
      <c r="A323" s="1" t="s">
        <v>25</v>
      </c>
      <c r="B323" s="7">
        <v>7</v>
      </c>
      <c r="C323" s="2">
        <v>1.4007319808000001</v>
      </c>
    </row>
    <row r="324" spans="1:3" x14ac:dyDescent="0.2">
      <c r="A324" s="1" t="s">
        <v>25</v>
      </c>
      <c r="B324" s="7" t="s">
        <v>33</v>
      </c>
      <c r="C324" s="2">
        <v>11.3208110332</v>
      </c>
    </row>
    <row r="325" spans="1:3" x14ac:dyDescent="0.2">
      <c r="A325" s="1" t="s">
        <v>25</v>
      </c>
      <c r="B325" s="7" t="s">
        <v>34</v>
      </c>
      <c r="C325" s="2">
        <v>14.8590959846</v>
      </c>
    </row>
    <row r="326" spans="1:3" x14ac:dyDescent="0.2">
      <c r="A326" s="1" t="s">
        <v>25</v>
      </c>
      <c r="B326" s="7" t="s">
        <v>35</v>
      </c>
      <c r="C326" s="2">
        <v>0.16777609102400001</v>
      </c>
    </row>
    <row r="327" spans="1:3" x14ac:dyDescent="0.2">
      <c r="A327" s="1" t="s">
        <v>26</v>
      </c>
      <c r="B327" s="6">
        <v>4.2</v>
      </c>
      <c r="C327" s="2">
        <v>47.718358844500003</v>
      </c>
    </row>
    <row r="328" spans="1:3" x14ac:dyDescent="0.2">
      <c r="A328" s="1" t="s">
        <v>26</v>
      </c>
      <c r="B328" s="6">
        <v>5.0999999999999996</v>
      </c>
      <c r="C328" s="2">
        <v>0.48569101095200001</v>
      </c>
    </row>
    <row r="329" spans="1:3" x14ac:dyDescent="0.2">
      <c r="A329" s="1" t="s">
        <v>26</v>
      </c>
      <c r="B329" s="6">
        <v>5.2</v>
      </c>
      <c r="C329" s="2">
        <v>241.43099989800001</v>
      </c>
    </row>
    <row r="330" spans="1:3" x14ac:dyDescent="0.2">
      <c r="A330" s="1" t="s">
        <v>26</v>
      </c>
      <c r="B330" s="6">
        <v>5.3</v>
      </c>
      <c r="C330" s="2">
        <v>101.47798885</v>
      </c>
    </row>
    <row r="331" spans="1:3" x14ac:dyDescent="0.2">
      <c r="A331" s="1" t="s">
        <v>26</v>
      </c>
      <c r="B331" s="6">
        <v>6.1</v>
      </c>
      <c r="C331" s="2">
        <v>4.3893747218000003</v>
      </c>
    </row>
    <row r="332" spans="1:3" x14ac:dyDescent="0.2">
      <c r="A332" s="1" t="s">
        <v>26</v>
      </c>
      <c r="B332" s="6">
        <v>6.2</v>
      </c>
      <c r="C332" s="2">
        <v>111.916578405</v>
      </c>
    </row>
    <row r="333" spans="1:3" x14ac:dyDescent="0.2">
      <c r="A333" s="1" t="s">
        <v>26</v>
      </c>
      <c r="B333" s="6">
        <v>6.3</v>
      </c>
      <c r="C333" s="2">
        <v>896.409657778</v>
      </c>
    </row>
    <row r="334" spans="1:3" x14ac:dyDescent="0.2">
      <c r="A334" s="1" t="s">
        <v>26</v>
      </c>
      <c r="B334" s="7">
        <v>7</v>
      </c>
      <c r="C334" s="2">
        <v>20.981620788600001</v>
      </c>
    </row>
    <row r="335" spans="1:3" x14ac:dyDescent="0.2">
      <c r="A335" s="1" t="s">
        <v>26</v>
      </c>
      <c r="B335" s="7" t="s">
        <v>33</v>
      </c>
      <c r="C335" s="2">
        <v>1.8812729716300001</v>
      </c>
    </row>
    <row r="336" spans="1:3" x14ac:dyDescent="0.2">
      <c r="A336" s="1" t="s">
        <v>26</v>
      </c>
      <c r="B336" s="7" t="s">
        <v>34</v>
      </c>
      <c r="C336" s="2">
        <v>35.597172231099997</v>
      </c>
    </row>
    <row r="337" spans="1:3" x14ac:dyDescent="0.2">
      <c r="A337" s="1" t="s">
        <v>26</v>
      </c>
      <c r="B337" s="7" t="s">
        <v>35</v>
      </c>
      <c r="C337" s="2">
        <v>3.3323410282900001</v>
      </c>
    </row>
    <row r="338" spans="1:3" x14ac:dyDescent="0.2">
      <c r="A338" s="1" t="s">
        <v>27</v>
      </c>
      <c r="B338" s="7">
        <v>2</v>
      </c>
      <c r="C338" s="2">
        <v>33.644111990900001</v>
      </c>
    </row>
    <row r="339" spans="1:3" x14ac:dyDescent="0.2">
      <c r="A339" s="1" t="s">
        <v>27</v>
      </c>
      <c r="B339" s="6">
        <v>3.1</v>
      </c>
      <c r="C339" s="2">
        <v>37.731244969199999</v>
      </c>
    </row>
    <row r="340" spans="1:3" x14ac:dyDescent="0.2">
      <c r="A340" s="1" t="s">
        <v>27</v>
      </c>
      <c r="B340" s="6">
        <v>3.2</v>
      </c>
      <c r="C340" s="2">
        <v>322.48121745100002</v>
      </c>
    </row>
    <row r="341" spans="1:3" x14ac:dyDescent="0.2">
      <c r="A341" s="1" t="s">
        <v>27</v>
      </c>
      <c r="B341" s="6">
        <v>4.0999999999999996</v>
      </c>
      <c r="C341" s="2">
        <v>73.217526792100003</v>
      </c>
    </row>
    <row r="342" spans="1:3" x14ac:dyDescent="0.2">
      <c r="A342" s="1" t="s">
        <v>27</v>
      </c>
      <c r="B342" s="6">
        <v>4.2</v>
      </c>
      <c r="C342" s="2">
        <v>138.79146196400001</v>
      </c>
    </row>
    <row r="343" spans="1:3" x14ac:dyDescent="0.2">
      <c r="A343" s="1" t="s">
        <v>27</v>
      </c>
      <c r="B343" s="6">
        <v>5.0999999999999996</v>
      </c>
      <c r="C343" s="2">
        <v>6.1167110949800003</v>
      </c>
    </row>
    <row r="344" spans="1:3" x14ac:dyDescent="0.2">
      <c r="A344" s="1" t="s">
        <v>27</v>
      </c>
      <c r="B344" s="6">
        <v>5.2</v>
      </c>
      <c r="C344" s="2">
        <v>100.852428168</v>
      </c>
    </row>
    <row r="345" spans="1:3" x14ac:dyDescent="0.2">
      <c r="A345" s="1" t="s">
        <v>27</v>
      </c>
      <c r="B345" s="6">
        <v>5.3</v>
      </c>
      <c r="C345" s="2">
        <v>114.96897016</v>
      </c>
    </row>
    <row r="346" spans="1:3" x14ac:dyDescent="0.2">
      <c r="A346" s="1" t="s">
        <v>27</v>
      </c>
      <c r="B346" s="6">
        <v>6.1</v>
      </c>
      <c r="C346" s="2">
        <v>43.8359511942</v>
      </c>
    </row>
    <row r="347" spans="1:3" x14ac:dyDescent="0.2">
      <c r="A347" s="1" t="s">
        <v>27</v>
      </c>
      <c r="B347" s="6">
        <v>6.2</v>
      </c>
      <c r="C347" s="2">
        <v>32.751910299099997</v>
      </c>
    </row>
    <row r="348" spans="1:3" x14ac:dyDescent="0.2">
      <c r="A348" s="1" t="s">
        <v>27</v>
      </c>
      <c r="B348" s="6">
        <v>6.3</v>
      </c>
      <c r="C348" s="2">
        <v>292.902807623</v>
      </c>
    </row>
    <row r="349" spans="1:3" x14ac:dyDescent="0.2">
      <c r="A349" s="1" t="s">
        <v>27</v>
      </c>
      <c r="B349" s="7">
        <v>7</v>
      </c>
      <c r="C349" s="2">
        <v>3.62759208679</v>
      </c>
    </row>
    <row r="350" spans="1:3" x14ac:dyDescent="0.2">
      <c r="A350" s="1" t="s">
        <v>27</v>
      </c>
      <c r="B350" s="7" t="s">
        <v>33</v>
      </c>
      <c r="C350" s="2">
        <v>15.4423098564</v>
      </c>
    </row>
    <row r="351" spans="1:3" x14ac:dyDescent="0.2">
      <c r="A351" s="1" t="s">
        <v>27</v>
      </c>
      <c r="B351" s="7" t="s">
        <v>34</v>
      </c>
      <c r="C351" s="2">
        <v>8.2309871351599995</v>
      </c>
    </row>
    <row r="352" spans="1:3" x14ac:dyDescent="0.2">
      <c r="A352" s="1" t="s">
        <v>27</v>
      </c>
      <c r="B352" s="7" t="s">
        <v>35</v>
      </c>
      <c r="C352" s="2">
        <v>5.3679398726700002E-2</v>
      </c>
    </row>
    <row r="353" spans="1:3" x14ac:dyDescent="0.2">
      <c r="A353" s="1" t="s">
        <v>28</v>
      </c>
      <c r="B353" s="6">
        <v>3.1</v>
      </c>
      <c r="C353" s="2">
        <v>5.5050599575000003</v>
      </c>
    </row>
    <row r="354" spans="1:3" x14ac:dyDescent="0.2">
      <c r="A354" s="1" t="s">
        <v>28</v>
      </c>
      <c r="B354" s="6">
        <v>3.2</v>
      </c>
      <c r="C354" s="2">
        <v>230.09447175299999</v>
      </c>
    </row>
    <row r="355" spans="1:3" x14ac:dyDescent="0.2">
      <c r="A355" s="1" t="s">
        <v>28</v>
      </c>
      <c r="B355" s="6">
        <v>4.0999999999999996</v>
      </c>
      <c r="C355" s="2">
        <v>386.84550663499999</v>
      </c>
    </row>
    <row r="356" spans="1:3" x14ac:dyDescent="0.2">
      <c r="A356" s="1" t="s">
        <v>28</v>
      </c>
      <c r="B356" s="6">
        <v>4.2</v>
      </c>
      <c r="C356" s="2">
        <v>138.45099835799999</v>
      </c>
    </row>
    <row r="357" spans="1:3" x14ac:dyDescent="0.2">
      <c r="A357" s="1" t="s">
        <v>28</v>
      </c>
      <c r="B357" s="6">
        <v>5.0999999999999996</v>
      </c>
      <c r="C357" s="2">
        <v>66.457571476699997</v>
      </c>
    </row>
    <row r="358" spans="1:3" x14ac:dyDescent="0.2">
      <c r="A358" s="1" t="s">
        <v>28</v>
      </c>
      <c r="B358" s="6">
        <v>5.2</v>
      </c>
      <c r="C358" s="2">
        <v>215.52647736599999</v>
      </c>
    </row>
    <row r="359" spans="1:3" x14ac:dyDescent="0.2">
      <c r="A359" s="1" t="s">
        <v>28</v>
      </c>
      <c r="B359" s="6">
        <v>5.3</v>
      </c>
      <c r="C359" s="2">
        <v>175.54779826800001</v>
      </c>
    </row>
    <row r="360" spans="1:3" x14ac:dyDescent="0.2">
      <c r="A360" s="1" t="s">
        <v>28</v>
      </c>
      <c r="B360" s="6">
        <v>6.1</v>
      </c>
      <c r="C360" s="2">
        <v>23.793407872300001</v>
      </c>
    </row>
    <row r="361" spans="1:3" x14ac:dyDescent="0.2">
      <c r="A361" s="1" t="s">
        <v>28</v>
      </c>
      <c r="B361" s="6">
        <v>6.2</v>
      </c>
      <c r="C361" s="2">
        <v>121.91773887399999</v>
      </c>
    </row>
    <row r="362" spans="1:3" x14ac:dyDescent="0.2">
      <c r="A362" s="1" t="s">
        <v>28</v>
      </c>
      <c r="B362" s="6">
        <v>6.3</v>
      </c>
      <c r="C362" s="2">
        <v>320.42339420299999</v>
      </c>
    </row>
    <row r="363" spans="1:3" x14ac:dyDescent="0.2">
      <c r="A363" s="1" t="s">
        <v>28</v>
      </c>
      <c r="B363" s="7">
        <v>7</v>
      </c>
      <c r="C363" s="2">
        <v>0.24695199728</v>
      </c>
    </row>
    <row r="364" spans="1:3" x14ac:dyDescent="0.2">
      <c r="A364" s="1" t="s">
        <v>28</v>
      </c>
      <c r="B364" s="7" t="s">
        <v>33</v>
      </c>
      <c r="C364" s="2">
        <v>81.573718504699997</v>
      </c>
    </row>
    <row r="365" spans="1:3" x14ac:dyDescent="0.2">
      <c r="A365" s="1" t="s">
        <v>28</v>
      </c>
      <c r="B365" s="7" t="s">
        <v>34</v>
      </c>
      <c r="C365" s="2">
        <v>7.6533900131500001</v>
      </c>
    </row>
    <row r="366" spans="1:3" x14ac:dyDescent="0.2">
      <c r="A366" s="1" t="s">
        <v>28</v>
      </c>
      <c r="B366" s="7" t="s">
        <v>35</v>
      </c>
      <c r="C366" s="2">
        <v>1.5714859997400001E-2</v>
      </c>
    </row>
    <row r="367" spans="1:3" x14ac:dyDescent="0.2">
      <c r="A367" s="1" t="s">
        <v>29</v>
      </c>
      <c r="B367" s="6">
        <v>3.2</v>
      </c>
      <c r="C367" s="2">
        <v>281.26236259900003</v>
      </c>
    </row>
    <row r="368" spans="1:3" x14ac:dyDescent="0.2">
      <c r="A368" s="1" t="s">
        <v>29</v>
      </c>
      <c r="B368" s="6">
        <v>4.0999999999999996</v>
      </c>
      <c r="C368" s="2">
        <v>144.86694291200001</v>
      </c>
    </row>
    <row r="369" spans="1:3" x14ac:dyDescent="0.2">
      <c r="A369" s="1" t="s">
        <v>29</v>
      </c>
      <c r="B369" s="6">
        <v>4.2</v>
      </c>
      <c r="C369" s="2">
        <v>145.884489954</v>
      </c>
    </row>
    <row r="370" spans="1:3" x14ac:dyDescent="0.2">
      <c r="A370" s="1" t="s">
        <v>29</v>
      </c>
      <c r="B370" s="6">
        <v>5.0999999999999996</v>
      </c>
      <c r="C370" s="2">
        <v>19.792716845899999</v>
      </c>
    </row>
    <row r="371" spans="1:3" x14ac:dyDescent="0.2">
      <c r="A371" s="1" t="s">
        <v>29</v>
      </c>
      <c r="B371" s="6">
        <v>5.2</v>
      </c>
      <c r="C371" s="2">
        <v>174.13079956999999</v>
      </c>
    </row>
    <row r="372" spans="1:3" x14ac:dyDescent="0.2">
      <c r="A372" s="1" t="s">
        <v>29</v>
      </c>
      <c r="B372" s="6">
        <v>5.3</v>
      </c>
      <c r="C372" s="2">
        <v>166.45465628100001</v>
      </c>
    </row>
    <row r="373" spans="1:3" x14ac:dyDescent="0.2">
      <c r="A373" s="1" t="s">
        <v>29</v>
      </c>
      <c r="B373" s="6">
        <v>6.1</v>
      </c>
      <c r="C373" s="2">
        <v>149.09506804099999</v>
      </c>
    </row>
    <row r="374" spans="1:3" x14ac:dyDescent="0.2">
      <c r="A374" s="1" t="s">
        <v>29</v>
      </c>
      <c r="B374" s="6">
        <v>6.2</v>
      </c>
      <c r="C374" s="2">
        <v>339.35895296199999</v>
      </c>
    </row>
    <row r="375" spans="1:3" x14ac:dyDescent="0.2">
      <c r="A375" s="1" t="s">
        <v>29</v>
      </c>
      <c r="B375" s="6">
        <v>6.3</v>
      </c>
      <c r="C375" s="2">
        <v>712.22950655</v>
      </c>
    </row>
    <row r="376" spans="1:3" x14ac:dyDescent="0.2">
      <c r="A376" s="1" t="s">
        <v>29</v>
      </c>
      <c r="B376" s="7">
        <v>7</v>
      </c>
      <c r="C376" s="2">
        <v>34.159427503099998</v>
      </c>
    </row>
    <row r="377" spans="1:3" x14ac:dyDescent="0.2">
      <c r="A377" s="1" t="s">
        <v>29</v>
      </c>
      <c r="B377" s="7" t="s">
        <v>33</v>
      </c>
      <c r="C377" s="2">
        <v>11.7910803556</v>
      </c>
    </row>
    <row r="378" spans="1:3" x14ac:dyDescent="0.2">
      <c r="A378" s="1" t="s">
        <v>29</v>
      </c>
      <c r="B378" s="7" t="s">
        <v>34</v>
      </c>
      <c r="C378" s="2">
        <v>75.065250012600004</v>
      </c>
    </row>
    <row r="379" spans="1:3" x14ac:dyDescent="0.2">
      <c r="A379" s="1" t="s">
        <v>29</v>
      </c>
      <c r="B379" s="7" t="s">
        <v>35</v>
      </c>
      <c r="C379" s="2">
        <v>0.15358656295600001</v>
      </c>
    </row>
    <row r="380" spans="1:3" x14ac:dyDescent="0.2">
      <c r="A380" s="1" t="s">
        <v>30</v>
      </c>
      <c r="B380" s="6">
        <v>3.2</v>
      </c>
      <c r="C380" s="2">
        <v>15.2409000397</v>
      </c>
    </row>
    <row r="381" spans="1:3" x14ac:dyDescent="0.2">
      <c r="A381" s="1" t="s">
        <v>30</v>
      </c>
      <c r="B381" s="6">
        <v>4.0999999999999996</v>
      </c>
      <c r="C381" s="2">
        <v>19.793829560300001</v>
      </c>
    </row>
    <row r="382" spans="1:3" x14ac:dyDescent="0.2">
      <c r="A382" s="1" t="s">
        <v>30</v>
      </c>
      <c r="B382" s="6">
        <v>4.2</v>
      </c>
      <c r="C382" s="2">
        <v>21.447346866099998</v>
      </c>
    </row>
    <row r="383" spans="1:3" x14ac:dyDescent="0.2">
      <c r="A383" s="1" t="s">
        <v>30</v>
      </c>
      <c r="B383" s="6">
        <v>5.0999999999999996</v>
      </c>
      <c r="C383" s="2">
        <v>5.7604379057899999</v>
      </c>
    </row>
    <row r="384" spans="1:3" x14ac:dyDescent="0.2">
      <c r="A384" s="1" t="s">
        <v>30</v>
      </c>
      <c r="B384" s="6">
        <v>5.2</v>
      </c>
      <c r="C384" s="2">
        <v>11.096896231200001</v>
      </c>
    </row>
    <row r="385" spans="1:3" x14ac:dyDescent="0.2">
      <c r="A385" s="1" t="s">
        <v>30</v>
      </c>
      <c r="B385" s="6">
        <v>5.3</v>
      </c>
      <c r="C385" s="2">
        <v>11.103799283500001</v>
      </c>
    </row>
    <row r="386" spans="1:3" x14ac:dyDescent="0.2">
      <c r="A386" s="1" t="s">
        <v>30</v>
      </c>
      <c r="B386" s="6">
        <v>6.1</v>
      </c>
      <c r="C386" s="2">
        <v>7.6966258250199999</v>
      </c>
    </row>
    <row r="387" spans="1:3" x14ac:dyDescent="0.2">
      <c r="A387" s="1" t="s">
        <v>30</v>
      </c>
      <c r="B387" s="6">
        <v>6.2</v>
      </c>
      <c r="C387" s="2">
        <v>27.7431338727</v>
      </c>
    </row>
    <row r="388" spans="1:3" x14ac:dyDescent="0.2">
      <c r="A388" s="1" t="s">
        <v>30</v>
      </c>
      <c r="B388" s="6">
        <v>6.3</v>
      </c>
      <c r="C388" s="2">
        <v>3.09862995148</v>
      </c>
    </row>
    <row r="389" spans="1:3" x14ac:dyDescent="0.2">
      <c r="A389" s="1" t="s">
        <v>30</v>
      </c>
      <c r="B389" s="7" t="s">
        <v>33</v>
      </c>
      <c r="C389" s="2">
        <v>34.9160909653</v>
      </c>
    </row>
    <row r="390" spans="1:3" x14ac:dyDescent="0.2">
      <c r="A390" s="1" t="s">
        <v>30</v>
      </c>
      <c r="B390" s="7" t="s">
        <v>34</v>
      </c>
      <c r="C390" s="2">
        <v>20.430909869299999</v>
      </c>
    </row>
    <row r="391" spans="1:3" x14ac:dyDescent="0.2">
      <c r="A391" s="1" t="s">
        <v>31</v>
      </c>
      <c r="B391" s="7">
        <v>1</v>
      </c>
      <c r="C391" s="2">
        <v>0.109792001545</v>
      </c>
    </row>
    <row r="392" spans="1:3" x14ac:dyDescent="0.2">
      <c r="A392" s="1" t="s">
        <v>31</v>
      </c>
      <c r="B392" s="7">
        <v>2</v>
      </c>
      <c r="C392" s="2">
        <v>51.530745744699999</v>
      </c>
    </row>
    <row r="393" spans="1:3" x14ac:dyDescent="0.2">
      <c r="A393" s="1" t="s">
        <v>31</v>
      </c>
      <c r="B393" s="6">
        <v>3.1</v>
      </c>
      <c r="C393" s="2">
        <v>48.146675109900002</v>
      </c>
    </row>
    <row r="394" spans="1:3" x14ac:dyDescent="0.2">
      <c r="A394" s="1" t="s">
        <v>31</v>
      </c>
      <c r="B394" s="6">
        <v>3.2</v>
      </c>
      <c r="C394" s="2">
        <v>64.336707716800007</v>
      </c>
    </row>
    <row r="395" spans="1:3" x14ac:dyDescent="0.2">
      <c r="A395" s="1" t="s">
        <v>31</v>
      </c>
      <c r="B395" s="6">
        <v>4.0999999999999996</v>
      </c>
      <c r="C395" s="2">
        <v>3.2737939357800001</v>
      </c>
    </row>
    <row r="396" spans="1:3" x14ac:dyDescent="0.2">
      <c r="A396" s="1" t="s">
        <v>31</v>
      </c>
      <c r="B396" s="6">
        <v>4.2</v>
      </c>
      <c r="C396" s="2">
        <v>101.06937577399999</v>
      </c>
    </row>
    <row r="397" spans="1:3" x14ac:dyDescent="0.2">
      <c r="A397" s="1" t="s">
        <v>31</v>
      </c>
      <c r="B397" s="6">
        <v>5.0999999999999996</v>
      </c>
      <c r="C397" s="2">
        <v>10.7349801064</v>
      </c>
    </row>
    <row r="398" spans="1:3" x14ac:dyDescent="0.2">
      <c r="A398" s="1" t="s">
        <v>31</v>
      </c>
      <c r="B398" s="6">
        <v>5.2</v>
      </c>
      <c r="C398" s="2">
        <v>45.1699913442</v>
      </c>
    </row>
    <row r="399" spans="1:3" x14ac:dyDescent="0.2">
      <c r="A399" s="1" t="s">
        <v>31</v>
      </c>
      <c r="B399" s="6">
        <v>5.3</v>
      </c>
      <c r="C399" s="2">
        <v>44.0462769568</v>
      </c>
    </row>
    <row r="400" spans="1:3" x14ac:dyDescent="0.2">
      <c r="A400" s="1" t="s">
        <v>31</v>
      </c>
      <c r="B400" s="6">
        <v>6.2</v>
      </c>
      <c r="C400" s="2">
        <v>3.2075600624099998</v>
      </c>
    </row>
    <row r="401" spans="1:3" x14ac:dyDescent="0.2">
      <c r="A401" s="1" t="s">
        <v>31</v>
      </c>
      <c r="B401" s="6">
        <v>6.3</v>
      </c>
      <c r="C401" s="2">
        <v>8.2551403045700003</v>
      </c>
    </row>
    <row r="402" spans="1:3" x14ac:dyDescent="0.2">
      <c r="A402" s="1" t="s">
        <v>31</v>
      </c>
      <c r="B402" s="7" t="s">
        <v>33</v>
      </c>
      <c r="C402" s="2">
        <v>45.333876166499998</v>
      </c>
    </row>
    <row r="403" spans="1:3" x14ac:dyDescent="0.2">
      <c r="A403" s="1" t="s">
        <v>31</v>
      </c>
      <c r="B403" s="7" t="s">
        <v>34</v>
      </c>
      <c r="C403" s="2">
        <v>3.5547927322300001</v>
      </c>
    </row>
  </sheetData>
  <sortState ref="A2:D403">
    <sortCondition ref="A2:A403"/>
    <sortCondition ref="B2:B40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lca250k_UnitaryAuthority_Stats</vt:lpstr>
      <vt:lpst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Donnelly</cp:lastModifiedBy>
  <dcterms:created xsi:type="dcterms:W3CDTF">2011-08-04T10:45:49Z</dcterms:created>
  <dcterms:modified xsi:type="dcterms:W3CDTF">2017-04-12T10:11:44Z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39eda7f1-6ad7-4c97-ab95-a725fd8e5ceb</vt:lpwstr>
  </property>
</Properties>
</file>